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225" windowWidth="15480" windowHeight="11250" tabRatio="813" activeTab="0"/>
  </bookViews>
  <sheets>
    <sheet name="План ФХД" sheetId="1" r:id="rId1"/>
  </sheets>
  <definedNames>
    <definedName name="_xlnm.Print_Area" localSheetId="0">'План ФХД'!$A$1:$M$228</definedName>
  </definedNames>
  <calcPr fullCalcOnLoad="1"/>
</workbook>
</file>

<file path=xl/sharedStrings.xml><?xml version="1.0" encoding="utf-8"?>
<sst xmlns="http://schemas.openxmlformats.org/spreadsheetml/2006/main" count="235" uniqueCount="194">
  <si>
    <t>от спонсоров и добровольных пожертвований граждан</t>
  </si>
  <si>
    <t>УТВЕРЖДАЮ</t>
  </si>
  <si>
    <t xml:space="preserve">ПЛАН </t>
  </si>
  <si>
    <t>КОДЫ</t>
  </si>
  <si>
    <t>Форма по КФД</t>
  </si>
  <si>
    <t>Дата</t>
  </si>
  <si>
    <t>по ОКПО</t>
  </si>
  <si>
    <t>ИНН / КПП</t>
  </si>
  <si>
    <t>по ОКЕИ</t>
  </si>
  <si>
    <t>Наименование органа, осуществляющего функции и полномочия учредителя</t>
  </si>
  <si>
    <t>1.3. Перечень услуг (работ), осуществляемых на платной основе:</t>
  </si>
  <si>
    <t>Наименование показателя</t>
  </si>
  <si>
    <t>Сумма</t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</si>
  <si>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</si>
  <si>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</si>
  <si>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</si>
  <si>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</si>
  <si>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</si>
  <si>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</si>
  <si>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</si>
  <si>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</si>
  <si>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</si>
  <si>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</si>
  <si>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</si>
  <si>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республиканского бюджета</t>
  </si>
  <si>
    <t>2.2. Дебиторская задолженность по выданным авансам, полученным за счет средств республиканского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</si>
  <si>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</si>
  <si>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</si>
  <si>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</si>
  <si>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</si>
  <si>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</si>
  <si>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</si>
  <si>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</si>
  <si>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</si>
  <si>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</si>
  <si>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</si>
  <si>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</si>
  <si>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</si>
  <si>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</si>
  <si>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</si>
  <si>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</si>
  <si>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</si>
  <si>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</si>
  <si>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</si>
  <si>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</si>
  <si>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</si>
  <si>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</si>
  <si>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</si>
  <si>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</si>
  <si>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республиканского бюджета, всего: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</si>
  <si>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</si>
  <si>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</si>
  <si>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</si>
  <si>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</si>
  <si>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</si>
  <si>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</si>
  <si>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</si>
  <si>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</si>
  <si>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</si>
  <si>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</si>
  <si>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</si>
  <si>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</si>
  <si>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иной приносящей доход деятельности, всего: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</si>
  <si>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</si>
  <si>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</si>
  <si>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</si>
  <si>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</si>
  <si>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</si>
  <si>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</si>
  <si>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</si>
  <si>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</si>
  <si>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</si>
  <si>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</si>
  <si>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</si>
  <si>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</si>
  <si>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Планируемый остаток средств на начало планируемого года</t>
  </si>
  <si>
    <t>в том числе:</t>
  </si>
  <si>
    <t>субсидии на выполнение государственного задания</t>
  </si>
  <si>
    <t>доходов от оказания платных услуг и от иной приносящей доход деятельности</t>
  </si>
  <si>
    <t>Поступления, всего:</t>
  </si>
  <si>
    <t>Субсидии на выполнении государственного задания</t>
  </si>
  <si>
    <t>Планируемый остаток средств на конец планируемого года</t>
  </si>
  <si>
    <t>Всего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</si>
  <si>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</si>
  <si>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</si>
  <si>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</si>
  <si>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</si>
  <si>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</si>
  <si>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</si>
  <si>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</si>
  <si>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</si>
  <si>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</si>
  <si>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</si>
  <si>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</si>
  <si>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</si>
  <si>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</si>
  <si>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</si>
  <si>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</si>
  <si>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</si>
  <si>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</si>
  <si>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</si>
  <si>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</si>
  <si>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</si>
  <si>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</si>
  <si>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</si>
  <si>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</si>
  <si>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</si>
  <si>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</si>
  <si>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</si>
  <si>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</si>
  <si>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Объем от реализации ценных бумаг</t>
  </si>
  <si>
    <t>I. Нефинансовые активы, всего:</t>
  </si>
  <si>
    <t>III. Показатели по поступлениям и выплатам государственного учреждения</t>
  </si>
  <si>
    <t>I.  Сведения о деятельности государственного учреждения</t>
  </si>
  <si>
    <t>Адрес фактического местонахождения государственного учреждения</t>
  </si>
  <si>
    <t>II. Показатели финансового состояния государственного учреждения</t>
  </si>
  <si>
    <t>и т.д.</t>
  </si>
  <si>
    <t>Целевые субсидии (расшифровать)</t>
  </si>
  <si>
    <t>Бюджетные инвестиции</t>
  </si>
  <si>
    <t>Прочие расходы, всего</t>
  </si>
  <si>
    <t>Налог на имущество</t>
  </si>
  <si>
    <t>за счет бюджетных инвестиций</t>
  </si>
  <si>
    <t xml:space="preserve">Наименование государственного учреждения </t>
  </si>
  <si>
    <t>Руководитель государственного учреждения</t>
  </si>
  <si>
    <t>(подпись)                  (расшифровка подписи)</t>
  </si>
  <si>
    <t>Главный бухгалтер государственного учреждения</t>
  </si>
  <si>
    <t>Код аналитики</t>
  </si>
  <si>
    <t>Доходы от собственности</t>
  </si>
  <si>
    <t>Доходы от штрафов, пеней, иных сумм принудительного изъятия</t>
  </si>
  <si>
    <t>Прочие доходы</t>
  </si>
  <si>
    <t>Иные доходы, всего</t>
  </si>
  <si>
    <t>Доходы от операций с активами</t>
  </si>
  <si>
    <t>х</t>
  </si>
  <si>
    <t xml:space="preserve">за счет иных доходов </t>
  </si>
  <si>
    <t>Безвозмездные поступления от бюджетов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</si>
  <si>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</si>
  <si>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</si>
  <si>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Единица измерения: руб.,коп.</t>
  </si>
  <si>
    <t>от аренды активов</t>
  </si>
  <si>
    <t>Доходы от оказания платных услуг (работ)</t>
  </si>
  <si>
    <t xml:space="preserve">от выбытий основных средств 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</si>
  <si>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</si>
  <si>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</si>
  <si>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</si>
  <si>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</si>
  <si>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</si>
  <si>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</si>
  <si>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(расшифровка подписи)</t>
  </si>
  <si>
    <t xml:space="preserve">       из них:</t>
  </si>
  <si>
    <t xml:space="preserve">        из них:</t>
  </si>
  <si>
    <t xml:space="preserve">        в том числе:</t>
  </si>
  <si>
    <t>1.1.    Цели деятельности государственного учреждения:</t>
  </si>
  <si>
    <t>(должность)</t>
  </si>
  <si>
    <t>(подпись)</t>
  </si>
  <si>
    <t>за счет целевых субсидий 
(по каждой целевой субсидии)</t>
  </si>
  <si>
    <t xml:space="preserve">3.2.1.  по заработной плате и по начислениям на выплаты по оплате труда </t>
  </si>
  <si>
    <t xml:space="preserve">3.3.1. по заработной плате и  по начислениям на выплаты по оплате труда </t>
  </si>
  <si>
    <r>
      <t>1.2. Виды деятельности государственного учреждения</t>
    </r>
    <r>
      <rPr>
        <sz val="12"/>
        <rFont val="TimesET"/>
        <family val="0"/>
      </rPr>
      <t>:</t>
    </r>
  </si>
  <si>
    <t>Издание и распространение газеты</t>
  </si>
  <si>
    <t>Оказание информационных и рекламных услуг  юридическиим и физическим лицам</t>
  </si>
  <si>
    <t>2119000330/221901001</t>
  </si>
  <si>
    <t>429060, Чувашская Республика, г.Ядрин, ул.Молодежная, дом № 3</t>
  </si>
  <si>
    <t>Трилинская С.В.</t>
  </si>
  <si>
    <t>Королева А.П.</t>
  </si>
  <si>
    <t>эффективное развитие существующих моделей информационной деятельности, способствующих улучшению качества информационных услуг населению;</t>
  </si>
  <si>
    <t>формирование имеджа Чувашской Республики как открытого информационного пространства;</t>
  </si>
  <si>
    <t>формирование  у населения района гражданской позиции и трудолюбия, развитие творческой активности;</t>
  </si>
  <si>
    <t>формирование у граждан общих человеческих ценностей, принципов демократии, гуманизма, свободы и др.;</t>
  </si>
  <si>
    <t>содействие к сохранению культурного наследия, созданию, распространению лучших районных, республиканских достижений в различных сферах жизни населения  Ядринского района.</t>
  </si>
  <si>
    <t>поиск и сбор информации о деятельности органов государственной власти и местного самоуправления, общественных объединений в различных сферах общественной, политической и экономической жизни в установленном законом порядке для публикаций в газете;</t>
  </si>
  <si>
    <t>издание, распространение через почту, альтернативным способом в Учреждении, через киоски и реализация газеты, вкладышей и приложений к ней;</t>
  </si>
  <si>
    <t>производство и тиражирование газеты;</t>
  </si>
  <si>
    <t>проведение различных конкурсов, викторин и соревнований как одного из средств стимулирования активности и интереса населения к районной газете;</t>
  </si>
  <si>
    <t>оказание информационных и рекламных услуг юридическим и физическим лицам, населению;</t>
  </si>
  <si>
    <t>производство и реализация полиграфической продукции, копировально-множительные, переплетные, брошюровачные работы;</t>
  </si>
  <si>
    <t>оказание посреднеческих услуг в сфере своей деятельности;</t>
  </si>
  <si>
    <t>осуществление издательской и информационной деятельности.</t>
  </si>
  <si>
    <t>издание и распространение газеты "Ĕç ялавě" ("Знамя труда")</t>
  </si>
  <si>
    <t>оказание информационных и рекламных услуг юридическим и физическим лицам, населению.</t>
  </si>
  <si>
    <t>главный редактор</t>
  </si>
  <si>
    <t xml:space="preserve">С.В.Трилинская </t>
  </si>
  <si>
    <t>автономное учреждение Чувашской Республики "Редакция Ядринской районной газеты "Ĕç ялавě" ("Знамя труда") Минимстерства информационной политики и массовых коммуникаций Чувашской Республики</t>
  </si>
  <si>
    <t>Министерство  информационной политики и массовых коммуникаций  Чувашской Республики</t>
  </si>
  <si>
    <t>за счет субсидий на выполнение государственного задания
(870 1202 Ч620140490 621)</t>
  </si>
  <si>
    <t xml:space="preserve">за счет доходов от оказания платных услуг (870 1202 Ч620140490 621 30200000) </t>
  </si>
  <si>
    <t>Вид расхода</t>
  </si>
  <si>
    <r>
      <t>«     »</t>
    </r>
    <r>
      <rPr>
        <sz val="12"/>
        <rFont val="TimesET"/>
        <family val="0"/>
      </rPr>
      <t xml:space="preserve">   </t>
    </r>
    <r>
      <rPr>
        <u val="single"/>
        <sz val="12"/>
        <rFont val="TimesET"/>
        <family val="0"/>
      </rPr>
      <t xml:space="preserve">                            </t>
    </r>
    <r>
      <rPr>
        <sz val="12"/>
        <rFont val="TimesET"/>
        <family val="0"/>
      </rPr>
      <t xml:space="preserve">   2016 г.</t>
    </r>
  </si>
  <si>
    <r>
      <t>«</t>
    </r>
    <r>
      <rPr>
        <u val="single"/>
        <sz val="9"/>
        <rFont val="TimesET"/>
        <family val="0"/>
      </rPr>
      <t xml:space="preserve">         </t>
    </r>
    <r>
      <rPr>
        <sz val="9"/>
        <rFont val="TimesET"/>
        <family val="0"/>
      </rPr>
      <t xml:space="preserve">»  </t>
    </r>
    <r>
      <rPr>
        <u val="single"/>
        <sz val="9"/>
        <rFont val="TimesET"/>
        <family val="0"/>
      </rPr>
      <t xml:space="preserve">                                   </t>
    </r>
    <r>
      <rPr>
        <sz val="9"/>
        <rFont val="TimesET"/>
        <family val="0"/>
      </rPr>
      <t xml:space="preserve">  2016 г.</t>
    </r>
  </si>
  <si>
    <t xml:space="preserve"> </t>
  </si>
  <si>
    <t xml:space="preserve">финансово - хозяйственной деятельности на 2017 год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</si>
  <si>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</si>
  <si>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</si>
  <si>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</si>
  <si>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Прочая 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</si>
</sst>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10"/>
      <name val="TimesET"/>
      <family val="0"/>
    </font>
    <font>
      <sz val="9"/>
      <name val="TimesET"/>
      <family val="0"/>
    </font>
    <font>
      <u val="single"/>
      <sz val="9"/>
      <name val="TimesET"/>
      <family val="0"/>
    </font>
    <font>
      <b/>
      <sz val="16"/>
      <name val="TimesET"/>
      <family val="0"/>
    </font>
    <font>
      <sz val="12"/>
      <name val="TimesET"/>
      <family val="0"/>
    </font>
    <font>
      <u val="single"/>
      <sz val="12"/>
      <name val="TimesET"/>
      <family val="0"/>
    </font>
    <font>
      <sz val="11"/>
      <name val="TimesET"/>
      <family val="0"/>
    </font>
    <font>
      <b/>
      <sz val="11"/>
      <name val="TimesET"/>
      <family val="0"/>
    </font>
    <font>
      <b/>
      <sz val="10"/>
      <name val="TimesET"/>
      <family val="0"/>
    </font>
    <font>
      <u val="single"/>
      <sz val="10"/>
      <name val="TimesET"/>
      <family val="0"/>
    </font>
    <font>
      <sz val="8"/>
      <name val="Arial Cyr"/>
      <family val="0"/>
    </font>
    <font>
      <b/>
      <sz val="12"/>
      <name val="TimesET"/>
      <family val="0"/>
    </font>
    <font>
      <i/>
      <sz val="11"/>
      <name val="TimesET"/>
      <family val="0"/>
    </font>
    <font>
      <i/>
      <sz val="9"/>
      <name val="TimesET"/>
      <family val="0"/>
    </font>
    <font>
      <i/>
      <sz val="10"/>
      <name val="TimesET"/>
      <family val="0"/>
    </font>
    <font>
      <u val="single"/>
      <sz val="11"/>
      <name val="TimesET"/>
      <family val="0"/>
    </font>
    <font>
      <b/>
      <sz val="9"/>
      <name val="TimesET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4" fontId="17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4" fontId="9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4" fontId="17" fillId="0" borderId="12" xfId="0" applyNumberFormat="1" applyFont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4" fontId="9" fillId="0" borderId="12" xfId="0" applyNumberFormat="1" applyFont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7" fillId="33" borderId="0" xfId="0" applyFont="1" applyFill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vertical="top" wrapText="1"/>
      <protection/>
    </xf>
    <xf numFmtId="4" fontId="1" fillId="33" borderId="11" xfId="0" applyNumberFormat="1" applyFont="1" applyFill="1" applyBorder="1" applyAlignment="1" applyProtection="1">
      <alignment horizontal="center" vertical="center" wrapText="1"/>
      <protection/>
    </xf>
    <xf numFmtId="4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wrapText="1"/>
      <protection/>
    </xf>
    <xf numFmtId="0" fontId="7" fillId="0" borderId="0" xfId="0" applyFont="1" applyAlignment="1" applyProtection="1">
      <alignment vertical="top" wrapText="1"/>
      <protection/>
    </xf>
    <xf numFmtId="0" fontId="12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4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0" fontId="1" fillId="0" borderId="0" xfId="0" applyFont="1" applyAlignment="1" applyProtection="1">
      <alignment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8" fillId="0" borderId="23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top" wrapText="1"/>
      <protection/>
    </xf>
    <xf numFmtId="0" fontId="2" fillId="0" borderId="24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4" fontId="1" fillId="33" borderId="26" xfId="0" applyNumberFormat="1" applyFont="1" applyFill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left" vertical="top" wrapText="1"/>
      <protection/>
    </xf>
    <xf numFmtId="0" fontId="7" fillId="0" borderId="28" xfId="0" applyFont="1" applyBorder="1" applyAlignment="1" applyProtection="1">
      <alignment horizontal="left"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0" fontId="7" fillId="0" borderId="30" xfId="0" applyFont="1" applyBorder="1" applyAlignment="1" applyProtection="1">
      <alignment horizontal="left" vertical="top" wrapText="1"/>
      <protection/>
    </xf>
    <xf numFmtId="0" fontId="7" fillId="0" borderId="31" xfId="0" applyFont="1" applyBorder="1" applyAlignment="1" applyProtection="1">
      <alignment horizontal="left" vertical="top" wrapText="1"/>
      <protection/>
    </xf>
    <xf numFmtId="4" fontId="13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top" wrapText="1"/>
      <protection/>
    </xf>
    <xf numFmtId="0" fontId="2" fillId="0" borderId="30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top" wrapText="1"/>
      <protection/>
    </xf>
    <xf numFmtId="0" fontId="8" fillId="0" borderId="29" xfId="0" applyFont="1" applyBorder="1" applyAlignment="1" applyProtection="1">
      <alignment horizontal="left" vertical="top" wrapText="1"/>
      <protection/>
    </xf>
    <xf numFmtId="0" fontId="8" fillId="0" borderId="30" xfId="0" applyFont="1" applyBorder="1" applyAlignment="1" applyProtection="1">
      <alignment horizontal="left" vertical="top" wrapText="1"/>
      <protection/>
    </xf>
    <xf numFmtId="0" fontId="8" fillId="0" borderId="31" xfId="0" applyFont="1" applyBorder="1" applyAlignment="1" applyProtection="1">
      <alignment horizontal="left" vertical="top" wrapText="1"/>
      <protection/>
    </xf>
    <xf numFmtId="4" fontId="9" fillId="0" borderId="26" xfId="0" applyNumberFormat="1" applyFont="1" applyBorder="1" applyAlignment="1" applyProtection="1">
      <alignment horizontal="center" vertical="center" wrapText="1"/>
      <protection/>
    </xf>
    <xf numFmtId="4" fontId="9" fillId="0" borderId="23" xfId="0" applyNumberFormat="1" applyFont="1" applyBorder="1" applyAlignment="1" applyProtection="1">
      <alignment horizontal="center" vertical="center" wrapText="1"/>
      <protection/>
    </xf>
    <xf numFmtId="4" fontId="2" fillId="0" borderId="26" xfId="0" applyNumberFormat="1" applyFont="1" applyBorder="1" applyAlignment="1" applyProtection="1">
      <alignment horizontal="center" vertical="center" wrapText="1"/>
      <protection/>
    </xf>
    <xf numFmtId="4" fontId="2" fillId="0" borderId="23" xfId="0" applyNumberFormat="1" applyFont="1" applyBorder="1" applyAlignment="1" applyProtection="1">
      <alignment horizontal="center" vertical="center" wrapText="1"/>
      <protection/>
    </xf>
    <xf numFmtId="4" fontId="1" fillId="33" borderId="26" xfId="0" applyNumberFormat="1" applyFont="1" applyFill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top" wrapText="1"/>
      <protection/>
    </xf>
    <xf numFmtId="0" fontId="8" fillId="0" borderId="35" xfId="0" applyFont="1" applyBorder="1" applyAlignment="1" applyProtection="1">
      <alignment horizontal="left" vertical="top" wrapText="1"/>
      <protection/>
    </xf>
    <xf numFmtId="0" fontId="8" fillId="0" borderId="36" xfId="0" applyFont="1" applyBorder="1" applyAlignment="1" applyProtection="1">
      <alignment horizontal="left" vertical="top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left" vertical="top" wrapText="1"/>
      <protection/>
    </xf>
    <xf numFmtId="0" fontId="7" fillId="0" borderId="28" xfId="0" applyFont="1" applyBorder="1" applyAlignment="1" applyProtection="1">
      <alignment horizontal="left" vertical="top" wrapText="1"/>
      <protection/>
    </xf>
    <xf numFmtId="0" fontId="7" fillId="0" borderId="23" xfId="0" applyFont="1" applyBorder="1" applyAlignment="1" applyProtection="1">
      <alignment horizontal="left" vertical="top" wrapText="1"/>
      <protection/>
    </xf>
    <xf numFmtId="4" fontId="2" fillId="0" borderId="28" xfId="0" applyNumberFormat="1" applyFont="1" applyBorder="1" applyAlignment="1" applyProtection="1">
      <alignment horizontal="center" vertical="center" wrapText="1"/>
      <protection/>
    </xf>
    <xf numFmtId="4" fontId="2" fillId="0" borderId="32" xfId="0" applyNumberFormat="1" applyFont="1" applyBorder="1" applyAlignment="1" applyProtection="1">
      <alignment horizontal="center" vertical="center" wrapText="1"/>
      <protection/>
    </xf>
    <xf numFmtId="4" fontId="7" fillId="33" borderId="28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32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26" xfId="0" applyNumberFormat="1" applyFont="1" applyBorder="1" applyAlignment="1" applyProtection="1">
      <alignment horizontal="center" vertical="center" wrapText="1"/>
      <protection/>
    </xf>
    <xf numFmtId="4" fontId="17" fillId="0" borderId="23" xfId="0" applyNumberFormat="1" applyFont="1" applyBorder="1" applyAlignment="1" applyProtection="1">
      <alignment horizontal="center" vertical="center" wrapText="1"/>
      <protection/>
    </xf>
    <xf numFmtId="4" fontId="9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4" fontId="2" fillId="0" borderId="37" xfId="0" applyNumberFormat="1" applyFont="1" applyBorder="1" applyAlignment="1" applyProtection="1">
      <alignment horizontal="center" vertical="center" wrapText="1"/>
      <protection/>
    </xf>
    <xf numFmtId="4" fontId="2" fillId="0" borderId="3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39" xfId="0" applyFont="1" applyBorder="1" applyAlignment="1" applyProtection="1">
      <alignment vertical="top" wrapText="1"/>
      <protection/>
    </xf>
    <xf numFmtId="4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4" fontId="8" fillId="0" borderId="41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Fill="1" applyBorder="1" applyAlignment="1" applyProtection="1">
      <alignment horizontal="center" vertical="center" wrapText="1"/>
      <protection/>
    </xf>
    <xf numFmtId="4" fontId="7" fillId="33" borderId="37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38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8" xfId="0" applyNumberFormat="1" applyFont="1" applyBorder="1" applyAlignment="1" applyProtection="1">
      <alignment horizontal="center" vertical="center" wrapText="1"/>
      <protection/>
    </xf>
    <xf numFmtId="4" fontId="7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vertical="top" wrapText="1"/>
      <protection/>
    </xf>
    <xf numFmtId="0" fontId="1" fillId="0" borderId="44" xfId="0" applyFont="1" applyBorder="1" applyAlignment="1" applyProtection="1">
      <alignment vertical="top" wrapText="1"/>
      <protection/>
    </xf>
    <xf numFmtId="0" fontId="1" fillId="0" borderId="45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top" wrapText="1"/>
      <protection/>
    </xf>
    <xf numFmtId="14" fontId="1" fillId="33" borderId="43" xfId="0" applyNumberFormat="1" applyFont="1" applyFill="1" applyBorder="1" applyAlignment="1" applyProtection="1">
      <alignment horizontal="center" vertical="top" wrapText="1"/>
      <protection locked="0"/>
    </xf>
    <xf numFmtId="0" fontId="1" fillId="33" borderId="44" xfId="0" applyFont="1" applyFill="1" applyBorder="1" applyAlignment="1" applyProtection="1">
      <alignment horizontal="center" vertical="top" wrapText="1"/>
      <protection locked="0"/>
    </xf>
    <xf numFmtId="0" fontId="1" fillId="33" borderId="45" xfId="0" applyFont="1" applyFill="1" applyBorder="1" applyAlignment="1" applyProtection="1">
      <alignment horizontal="center" vertical="top"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49" fontId="5" fillId="0" borderId="27" xfId="0" applyNumberFormat="1" applyFont="1" applyFill="1" applyBorder="1" applyAlignment="1" applyProtection="1">
      <alignment horizontal="left" vertical="top" wrapText="1"/>
      <protection locked="0"/>
    </xf>
    <xf numFmtId="49" fontId="5" fillId="0" borderId="28" xfId="0" applyNumberFormat="1" applyFont="1" applyFill="1" applyBorder="1" applyAlignment="1" applyProtection="1">
      <alignment horizontal="left" vertical="top" wrapText="1"/>
      <protection locked="0"/>
    </xf>
    <xf numFmtId="49" fontId="5" fillId="0" borderId="32" xfId="0" applyNumberFormat="1" applyFont="1" applyFill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center" vertical="top" wrapText="1"/>
      <protection/>
    </xf>
    <xf numFmtId="4" fontId="1" fillId="0" borderId="28" xfId="0" applyNumberFormat="1" applyFont="1" applyBorder="1" applyAlignment="1" applyProtection="1">
      <alignment horizontal="center" vertical="center" wrapText="1"/>
      <protection/>
    </xf>
    <xf numFmtId="4" fontId="1" fillId="0" borderId="32" xfId="0" applyNumberFormat="1" applyFont="1" applyBorder="1" applyAlignment="1" applyProtection="1">
      <alignment horizontal="center" vertical="center" wrapText="1"/>
      <protection/>
    </xf>
    <xf numFmtId="4" fontId="8" fillId="0" borderId="28" xfId="0" applyNumberFormat="1" applyFont="1" applyBorder="1" applyAlignment="1" applyProtection="1">
      <alignment horizontal="center" vertical="center" wrapText="1"/>
      <protection/>
    </xf>
    <xf numFmtId="4" fontId="8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top" wrapText="1"/>
      <protection/>
    </xf>
    <xf numFmtId="0" fontId="8" fillId="0" borderId="28" xfId="0" applyFont="1" applyBorder="1" applyAlignment="1" applyProtection="1">
      <alignment horizontal="left" vertical="top" wrapText="1"/>
      <protection/>
    </xf>
    <xf numFmtId="0" fontId="8" fillId="0" borderId="32" xfId="0" applyFont="1" applyBorder="1" applyAlignment="1" applyProtection="1">
      <alignment horizontal="left" vertical="top" wrapText="1"/>
      <protection/>
    </xf>
    <xf numFmtId="0" fontId="2" fillId="0" borderId="27" xfId="0" applyFont="1" applyBorder="1" applyAlignment="1" applyProtection="1">
      <alignment horizontal="left" vertical="top" wrapText="1"/>
      <protection/>
    </xf>
    <xf numFmtId="0" fontId="2" fillId="0" borderId="28" xfId="0" applyFont="1" applyBorder="1" applyAlignment="1" applyProtection="1">
      <alignment horizontal="left" vertical="top" wrapText="1"/>
      <protection/>
    </xf>
    <xf numFmtId="0" fontId="2" fillId="0" borderId="32" xfId="0" applyFont="1" applyBorder="1" applyAlignment="1" applyProtection="1">
      <alignment horizontal="left" vertical="top" wrapText="1"/>
      <protection/>
    </xf>
    <xf numFmtId="0" fontId="7" fillId="0" borderId="32" xfId="0" applyFont="1" applyBorder="1" applyAlignment="1" applyProtection="1">
      <alignment horizontal="left" vertical="top" wrapText="1"/>
      <protection/>
    </xf>
    <xf numFmtId="0" fontId="13" fillId="0" borderId="47" xfId="0" applyFont="1" applyBorder="1" applyAlignment="1" applyProtection="1">
      <alignment horizontal="left" vertical="center" wrapText="1"/>
      <protection/>
    </xf>
    <xf numFmtId="0" fontId="13" fillId="0" borderId="48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13" fillId="0" borderId="28" xfId="0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 applyProtection="1">
      <alignment horizontal="left" vertical="top" wrapText="1"/>
      <protection/>
    </xf>
    <xf numFmtId="0" fontId="8" fillId="0" borderId="41" xfId="0" applyFont="1" applyBorder="1" applyAlignment="1" applyProtection="1">
      <alignment horizontal="left" vertical="top" wrapText="1"/>
      <protection/>
    </xf>
    <xf numFmtId="0" fontId="8" fillId="0" borderId="42" xfId="0" applyFont="1" applyBorder="1" applyAlignment="1" applyProtection="1">
      <alignment horizontal="left" vertical="top" wrapText="1"/>
      <protection/>
    </xf>
    <xf numFmtId="0" fontId="12" fillId="0" borderId="27" xfId="0" applyFont="1" applyFill="1" applyBorder="1" applyAlignment="1" applyProtection="1">
      <alignment horizontal="left" vertical="top" wrapText="1"/>
      <protection locked="0"/>
    </xf>
    <xf numFmtId="0" fontId="12" fillId="0" borderId="28" xfId="0" applyFont="1" applyFill="1" applyBorder="1" applyAlignment="1" applyProtection="1">
      <alignment horizontal="left" vertical="top" wrapText="1"/>
      <protection locked="0"/>
    </xf>
    <xf numFmtId="0" fontId="12" fillId="0" borderId="32" xfId="0" applyFont="1" applyFill="1" applyBorder="1" applyAlignment="1" applyProtection="1">
      <alignment horizontal="left" vertical="top" wrapText="1"/>
      <protection locked="0"/>
    </xf>
    <xf numFmtId="0" fontId="12" fillId="33" borderId="27" xfId="0" applyFont="1" applyFill="1" applyBorder="1" applyAlignment="1" applyProtection="1">
      <alignment horizontal="left" vertical="top" wrapText="1"/>
      <protection locked="0"/>
    </xf>
    <xf numFmtId="0" fontId="12" fillId="33" borderId="28" xfId="0" applyFont="1" applyFill="1" applyBorder="1" applyAlignment="1" applyProtection="1">
      <alignment horizontal="left" vertical="top" wrapText="1"/>
      <protection locked="0"/>
    </xf>
    <xf numFmtId="0" fontId="12" fillId="33" borderId="32" xfId="0" applyFont="1" applyFill="1" applyBorder="1" applyAlignment="1" applyProtection="1">
      <alignment horizontal="left" vertical="top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51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top" wrapText="1"/>
      <protection/>
    </xf>
    <xf numFmtId="0" fontId="1" fillId="0" borderId="43" xfId="0" applyFont="1" applyBorder="1" applyAlignment="1" applyProtection="1">
      <alignment horizontal="right" vertical="top" wrapText="1"/>
      <protection/>
    </xf>
    <xf numFmtId="0" fontId="1" fillId="0" borderId="44" xfId="0" applyFont="1" applyBorder="1" applyAlignment="1" applyProtection="1">
      <alignment horizontal="right" vertical="top" wrapText="1"/>
      <protection/>
    </xf>
    <xf numFmtId="0" fontId="1" fillId="0" borderId="45" xfId="0" applyFont="1" applyBorder="1" applyAlignment="1" applyProtection="1">
      <alignment horizontal="right" vertical="top" wrapText="1"/>
      <protection/>
    </xf>
    <xf numFmtId="0" fontId="12" fillId="0" borderId="47" xfId="0" applyFont="1" applyFill="1" applyBorder="1" applyAlignment="1" applyProtection="1">
      <alignment horizontal="left" vertical="top" wrapText="1"/>
      <protection locked="0"/>
    </xf>
    <xf numFmtId="0" fontId="12" fillId="0" borderId="48" xfId="0" applyFont="1" applyFill="1" applyBorder="1" applyAlignment="1" applyProtection="1">
      <alignment horizontal="left" vertical="top" wrapText="1"/>
      <protection locked="0"/>
    </xf>
    <xf numFmtId="0" fontId="12" fillId="0" borderId="52" xfId="0" applyFont="1" applyFill="1" applyBorder="1" applyAlignment="1" applyProtection="1">
      <alignment horizontal="left" vertical="top" wrapText="1"/>
      <protection locked="0"/>
    </xf>
    <xf numFmtId="0" fontId="5" fillId="0" borderId="27" xfId="0" applyFont="1" applyFill="1" applyBorder="1" applyAlignment="1" applyProtection="1">
      <alignment horizontal="left" vertical="top" wrapText="1"/>
      <protection locked="0"/>
    </xf>
    <xf numFmtId="0" fontId="5" fillId="0" borderId="28" xfId="0" applyFont="1" applyFill="1" applyBorder="1" applyAlignment="1" applyProtection="1">
      <alignment horizontal="left" vertical="top" wrapText="1"/>
      <protection locked="0"/>
    </xf>
    <xf numFmtId="0" fontId="5" fillId="0" borderId="32" xfId="0" applyFont="1" applyFill="1" applyBorder="1" applyAlignment="1" applyProtection="1">
      <alignment horizontal="left" vertical="top" wrapText="1"/>
      <protection locked="0"/>
    </xf>
    <xf numFmtId="0" fontId="12" fillId="33" borderId="49" xfId="0" applyFont="1" applyFill="1" applyBorder="1" applyAlignment="1" applyProtection="1">
      <alignment horizontal="left" vertical="top" wrapText="1"/>
      <protection locked="0"/>
    </xf>
    <xf numFmtId="0" fontId="12" fillId="33" borderId="41" xfId="0" applyFont="1" applyFill="1" applyBorder="1" applyAlignment="1" applyProtection="1">
      <alignment horizontal="left" vertical="top" wrapText="1"/>
      <protection locked="0"/>
    </xf>
    <xf numFmtId="0" fontId="12" fillId="33" borderId="42" xfId="0" applyFont="1" applyFill="1" applyBorder="1" applyAlignment="1" applyProtection="1">
      <alignment horizontal="left" vertical="top" wrapText="1"/>
      <protection locked="0"/>
    </xf>
    <xf numFmtId="0" fontId="18" fillId="33" borderId="0" xfId="0" applyFont="1" applyFill="1" applyAlignment="1" applyProtection="1">
      <alignment horizontal="left" vertical="top" wrapText="1"/>
      <protection locked="0"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" fillId="0" borderId="43" xfId="0" applyFont="1" applyBorder="1" applyAlignment="1" applyProtection="1">
      <alignment horizontal="center" vertical="top" wrapText="1"/>
      <protection/>
    </xf>
    <xf numFmtId="0" fontId="1" fillId="0" borderId="44" xfId="0" applyFont="1" applyBorder="1" applyAlignment="1" applyProtection="1">
      <alignment horizontal="center" vertical="top" wrapText="1"/>
      <protection/>
    </xf>
    <xf numFmtId="0" fontId="1" fillId="0" borderId="45" xfId="0" applyFont="1" applyBorder="1" applyAlignment="1" applyProtection="1">
      <alignment horizontal="center" vertical="top" wrapText="1"/>
      <protection/>
    </xf>
    <xf numFmtId="0" fontId="7" fillId="0" borderId="47" xfId="0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 applyProtection="1">
      <alignment horizontal="left" vertical="center" wrapText="1"/>
      <protection/>
    </xf>
    <xf numFmtId="4" fontId="7" fillId="33" borderId="48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1" xfId="0" applyNumberFormat="1" applyFont="1" applyBorder="1" applyAlignment="1" applyProtection="1">
      <alignment horizontal="center" vertical="center" wrapText="1"/>
      <protection/>
    </xf>
    <xf numFmtId="4" fontId="1" fillId="0" borderId="42" xfId="0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 applyProtection="1">
      <alignment horizontal="left" vertical="center" wrapText="1"/>
      <protection/>
    </xf>
    <xf numFmtId="4" fontId="7" fillId="0" borderId="17" xfId="0" applyNumberFormat="1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 applyProtection="1">
      <alignment horizontal="center" vertical="center" wrapText="1"/>
      <protection/>
    </xf>
    <xf numFmtId="4" fontId="2" fillId="0" borderId="17" xfId="0" applyNumberFormat="1" applyFont="1" applyBorder="1" applyAlignment="1" applyProtection="1">
      <alignment horizontal="center" vertical="center" wrapText="1"/>
      <protection/>
    </xf>
    <xf numFmtId="4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4" fontId="8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4" fontId="9" fillId="0" borderId="53" xfId="0" applyNumberFormat="1" applyFont="1" applyBorder="1" applyAlignment="1" applyProtection="1">
      <alignment horizontal="center" vertical="center" wrapText="1"/>
      <protection/>
    </xf>
    <xf numFmtId="4" fontId="9" fillId="0" borderId="22" xfId="0" applyNumberFormat="1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55" xfId="0" applyFont="1" applyBorder="1" applyAlignment="1" applyProtection="1">
      <alignment horizontal="center" vertical="center" wrapText="1"/>
      <protection/>
    </xf>
    <xf numFmtId="4" fontId="7" fillId="0" borderId="1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33" borderId="13" xfId="0" applyFont="1" applyFill="1" applyBorder="1" applyAlignment="1" applyProtection="1">
      <alignment horizontal="center" vertical="top" wrapText="1"/>
      <protection locked="0"/>
    </xf>
    <xf numFmtId="0" fontId="1" fillId="0" borderId="56" xfId="0" applyFont="1" applyBorder="1" applyAlignment="1" applyProtection="1">
      <alignment horizontal="center" vertical="top" wrapText="1"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2" fillId="0" borderId="0" xfId="0" applyFont="1" applyFill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vertical="top" wrapText="1"/>
      <protection/>
    </xf>
    <xf numFmtId="0" fontId="1" fillId="0" borderId="50" xfId="0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horizontal="center" vertical="top" wrapText="1"/>
      <protection/>
    </xf>
    <xf numFmtId="0" fontId="1" fillId="0" borderId="51" xfId="0" applyFont="1" applyBorder="1" applyAlignment="1" applyProtection="1">
      <alignment horizontal="center" vertical="top" wrapText="1"/>
      <protection/>
    </xf>
    <xf numFmtId="0" fontId="1" fillId="0" borderId="54" xfId="0" applyFont="1" applyBorder="1" applyAlignment="1" applyProtection="1">
      <alignment horizontal="center" vertical="top" wrapText="1"/>
      <protection/>
    </xf>
    <xf numFmtId="0" fontId="1" fillId="0" borderId="40" xfId="0" applyFont="1" applyBorder="1" applyAlignment="1" applyProtection="1">
      <alignment horizontal="center" vertical="top" wrapText="1"/>
      <protection/>
    </xf>
    <xf numFmtId="0" fontId="1" fillId="0" borderId="55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39" xfId="0" applyFont="1" applyBorder="1" applyAlignment="1" applyProtection="1">
      <alignment horizontal="center" vertical="top" wrapText="1"/>
      <protection/>
    </xf>
    <xf numFmtId="0" fontId="1" fillId="33" borderId="4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3" fillId="0" borderId="39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left" vertical="center" wrapText="1"/>
      <protection/>
    </xf>
    <xf numFmtId="4" fontId="1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Border="1" applyAlignment="1" applyProtection="1">
      <alignment horizontal="left" vertical="top" wrapText="1"/>
      <protection locked="0"/>
    </xf>
    <xf numFmtId="49" fontId="5" fillId="0" borderId="28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S230"/>
  <sheetViews>
    <sheetView tabSelected="1" view="pageBreakPreview" zoomScale="75" zoomScaleNormal="75" zoomScaleSheetLayoutView="75" zoomScalePageLayoutView="0" workbookViewId="0" topLeftCell="A94">
      <selection activeCell="P140" sqref="P140"/>
    </sheetView>
  </sheetViews>
  <sheetFormatPr defaultColWidth="9.00390625" defaultRowHeight="12.75"/>
  <cols>
    <col min="1" max="1" width="55.375" style="19" customWidth="1"/>
    <col min="2" max="2" width="12.625" style="19" customWidth="1"/>
    <col min="3" max="3" width="0.12890625" style="19" customWidth="1"/>
    <col min="4" max="4" width="11.375" style="19" customWidth="1"/>
    <col min="5" max="5" width="12.875" style="19" customWidth="1"/>
    <col min="6" max="6" width="13.75390625" style="19" customWidth="1"/>
    <col min="7" max="7" width="16.00390625" style="19" customWidth="1"/>
    <col min="8" max="8" width="15.375" style="19" customWidth="1"/>
    <col min="9" max="9" width="2.875" style="19" customWidth="1"/>
    <col min="10" max="10" width="12.625" style="19" customWidth="1"/>
    <col min="11" max="11" width="11.875" style="19" customWidth="1"/>
    <col min="12" max="12" width="4.375" style="19" customWidth="1"/>
    <col min="13" max="13" width="19.75390625" style="19" customWidth="1"/>
    <col min="14" max="14" width="20.00390625" style="19" customWidth="1"/>
    <col min="15" max="16384" width="9.125" style="19" customWidth="1"/>
  </cols>
  <sheetData>
    <row r="2" spans="1:14" ht="19.5" customHeight="1">
      <c r="A2" s="24"/>
      <c r="B2" s="25"/>
      <c r="C2" s="25"/>
      <c r="D2" s="25"/>
      <c r="E2" s="25"/>
      <c r="F2" s="24"/>
      <c r="G2" s="147" t="s">
        <v>1</v>
      </c>
      <c r="H2" s="147"/>
      <c r="I2" s="147"/>
      <c r="J2" s="147"/>
      <c r="K2" s="147"/>
      <c r="L2" s="147"/>
      <c r="M2" s="147"/>
      <c r="N2" s="1"/>
    </row>
    <row r="3" spans="1:14" ht="19.5" customHeight="1">
      <c r="A3" s="24"/>
      <c r="B3" s="25"/>
      <c r="C3" s="25"/>
      <c r="D3" s="25"/>
      <c r="E3" s="25"/>
      <c r="F3" s="24"/>
      <c r="G3" s="24"/>
      <c r="H3" s="24"/>
      <c r="I3" s="24"/>
      <c r="J3" s="24"/>
      <c r="K3" s="24"/>
      <c r="L3" s="24"/>
      <c r="M3" s="24"/>
      <c r="N3" s="24"/>
    </row>
    <row r="4" spans="1:14" ht="19.5" customHeight="1">
      <c r="A4" s="24"/>
      <c r="B4" s="25"/>
      <c r="C4" s="25"/>
      <c r="D4" s="25"/>
      <c r="E4" s="25"/>
      <c r="F4" s="24"/>
      <c r="G4" s="242" t="s">
        <v>179</v>
      </c>
      <c r="H4" s="242"/>
      <c r="I4" s="26"/>
      <c r="J4" s="241"/>
      <c r="K4" s="241"/>
      <c r="L4" s="2"/>
      <c r="M4" s="13" t="s">
        <v>180</v>
      </c>
      <c r="N4" s="24"/>
    </row>
    <row r="5" spans="1:14" ht="34.5" customHeight="1">
      <c r="A5" s="24"/>
      <c r="B5" s="25"/>
      <c r="C5" s="25"/>
      <c r="D5" s="25"/>
      <c r="E5" s="25"/>
      <c r="F5" s="24"/>
      <c r="G5" s="243" t="s">
        <v>152</v>
      </c>
      <c r="H5" s="243"/>
      <c r="I5" s="26"/>
      <c r="J5" s="251" t="s">
        <v>153</v>
      </c>
      <c r="K5" s="251"/>
      <c r="L5" s="24"/>
      <c r="M5" s="24" t="s">
        <v>147</v>
      </c>
      <c r="N5" s="24"/>
    </row>
    <row r="6" spans="1:14" ht="19.5" customHeight="1">
      <c r="A6" s="24"/>
      <c r="B6" s="25"/>
      <c r="C6" s="25"/>
      <c r="D6" s="25"/>
      <c r="E6" s="25"/>
      <c r="F6" s="24"/>
      <c r="G6" s="255" t="s">
        <v>187</v>
      </c>
      <c r="H6" s="255"/>
      <c r="I6" s="255"/>
      <c r="J6" s="255"/>
      <c r="K6" s="255"/>
      <c r="L6" s="255"/>
      <c r="M6" s="255"/>
      <c r="N6" s="27"/>
    </row>
    <row r="7" spans="1:13" ht="28.5" customHeight="1">
      <c r="A7" s="122" t="s">
        <v>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54" customHeight="1">
      <c r="A8" s="122" t="s">
        <v>189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 ht="19.5" customHeight="1" thickBot="1">
      <c r="A9" s="25"/>
      <c r="B9" s="138"/>
      <c r="C9" s="138"/>
      <c r="D9" s="138"/>
      <c r="E9" s="138"/>
      <c r="F9" s="138"/>
      <c r="G9" s="138"/>
      <c r="H9" s="138"/>
      <c r="I9" s="138"/>
      <c r="J9" s="151" t="s">
        <v>3</v>
      </c>
      <c r="K9" s="151"/>
      <c r="L9" s="151"/>
      <c r="M9" s="151"/>
    </row>
    <row r="10" spans="1:13" ht="19.5" customHeight="1" thickBot="1">
      <c r="A10" s="25"/>
      <c r="B10" s="138"/>
      <c r="C10" s="138"/>
      <c r="D10" s="138"/>
      <c r="E10" s="138"/>
      <c r="F10" s="125" t="s">
        <v>4</v>
      </c>
      <c r="G10" s="125"/>
      <c r="H10" s="125"/>
      <c r="I10" s="126"/>
      <c r="J10" s="135"/>
      <c r="K10" s="136"/>
      <c r="L10" s="136"/>
      <c r="M10" s="137"/>
    </row>
    <row r="11" spans="1:13" ht="19.5" customHeight="1" thickBot="1">
      <c r="A11" s="139" t="s">
        <v>186</v>
      </c>
      <c r="B11" s="140"/>
      <c r="C11" s="140"/>
      <c r="D11" s="140"/>
      <c r="E11" s="140"/>
      <c r="F11" s="125" t="s">
        <v>5</v>
      </c>
      <c r="G11" s="125"/>
      <c r="H11" s="125"/>
      <c r="I11" s="126"/>
      <c r="J11" s="141"/>
      <c r="K11" s="142"/>
      <c r="L11" s="142"/>
      <c r="M11" s="143"/>
    </row>
    <row r="12" spans="1:13" ht="19.5" customHeight="1" thickBot="1">
      <c r="A12" s="28"/>
      <c r="B12" s="138"/>
      <c r="C12" s="138"/>
      <c r="D12" s="138"/>
      <c r="E12" s="138"/>
      <c r="F12" s="125"/>
      <c r="G12" s="125"/>
      <c r="H12" s="125"/>
      <c r="I12" s="126"/>
      <c r="J12" s="201"/>
      <c r="K12" s="202"/>
      <c r="L12" s="202"/>
      <c r="M12" s="203"/>
    </row>
    <row r="13" spans="1:13" ht="24.75" customHeight="1" thickBot="1">
      <c r="A13" s="28" t="s">
        <v>122</v>
      </c>
      <c r="B13" s="138"/>
      <c r="C13" s="138"/>
      <c r="D13" s="138"/>
      <c r="E13" s="138"/>
      <c r="F13" s="125" t="s">
        <v>6</v>
      </c>
      <c r="G13" s="125"/>
      <c r="H13" s="125"/>
      <c r="I13" s="126"/>
      <c r="J13" s="254">
        <v>2463595</v>
      </c>
      <c r="K13" s="142"/>
      <c r="L13" s="142"/>
      <c r="M13" s="143"/>
    </row>
    <row r="14" spans="1:13" ht="19.5" customHeight="1" thickBot="1">
      <c r="A14" s="198" t="s">
        <v>181</v>
      </c>
      <c r="B14" s="185"/>
      <c r="C14" s="185"/>
      <c r="D14" s="185"/>
      <c r="E14" s="185"/>
      <c r="F14" s="125"/>
      <c r="G14" s="125"/>
      <c r="H14" s="125"/>
      <c r="I14" s="126"/>
      <c r="J14" s="186"/>
      <c r="K14" s="187"/>
      <c r="L14" s="187"/>
      <c r="M14" s="188"/>
    </row>
    <row r="15" spans="1:13" ht="19.5" customHeight="1" thickBot="1">
      <c r="A15" s="199"/>
      <c r="B15" s="185"/>
      <c r="C15" s="185"/>
      <c r="D15" s="185"/>
      <c r="E15" s="185"/>
      <c r="F15" s="125"/>
      <c r="G15" s="125"/>
      <c r="H15" s="125"/>
      <c r="I15" s="126"/>
      <c r="J15" s="186"/>
      <c r="K15" s="187"/>
      <c r="L15" s="187"/>
      <c r="M15" s="188"/>
    </row>
    <row r="16" spans="1:13" ht="67.5" customHeight="1" thickBot="1">
      <c r="A16" s="199"/>
      <c r="B16" s="185"/>
      <c r="C16" s="185"/>
      <c r="D16" s="185"/>
      <c r="E16" s="185"/>
      <c r="F16" s="125"/>
      <c r="G16" s="125"/>
      <c r="H16" s="125"/>
      <c r="I16" s="126"/>
      <c r="J16" s="186"/>
      <c r="K16" s="187"/>
      <c r="L16" s="187"/>
      <c r="M16" s="188"/>
    </row>
    <row r="17" spans="1:13" ht="19.5" customHeight="1">
      <c r="A17" s="28" t="s">
        <v>7</v>
      </c>
      <c r="B17" s="138"/>
      <c r="C17" s="138"/>
      <c r="D17" s="138"/>
      <c r="E17" s="138"/>
      <c r="F17" s="252"/>
      <c r="G17" s="252"/>
      <c r="H17" s="252"/>
      <c r="I17" s="253"/>
      <c r="J17" s="245"/>
      <c r="K17" s="246"/>
      <c r="L17" s="246"/>
      <c r="M17" s="247"/>
    </row>
    <row r="18" spans="1:13" ht="25.5" customHeight="1" thickBot="1">
      <c r="A18" s="15" t="s">
        <v>160</v>
      </c>
      <c r="B18" s="138"/>
      <c r="C18" s="138"/>
      <c r="D18" s="138"/>
      <c r="E18" s="138"/>
      <c r="F18" s="252"/>
      <c r="G18" s="252"/>
      <c r="H18" s="252"/>
      <c r="I18" s="253"/>
      <c r="J18" s="248"/>
      <c r="K18" s="249"/>
      <c r="L18" s="249"/>
      <c r="M18" s="250"/>
    </row>
    <row r="19" spans="1:13" ht="20.25" customHeight="1" thickBot="1">
      <c r="A19" s="28" t="s">
        <v>137</v>
      </c>
      <c r="B19" s="138"/>
      <c r="C19" s="138"/>
      <c r="D19" s="138"/>
      <c r="E19" s="138"/>
      <c r="F19" s="125" t="s">
        <v>8</v>
      </c>
      <c r="G19" s="125"/>
      <c r="H19" s="125"/>
      <c r="I19" s="126"/>
      <c r="J19" s="201">
        <v>383</v>
      </c>
      <c r="K19" s="202"/>
      <c r="L19" s="202"/>
      <c r="M19" s="203"/>
    </row>
    <row r="20" spans="1:13" ht="33.75" customHeight="1">
      <c r="A20" s="28" t="s">
        <v>9</v>
      </c>
      <c r="B20" s="138"/>
      <c r="C20" s="138"/>
      <c r="D20" s="138"/>
      <c r="E20" s="138"/>
      <c r="F20" s="138"/>
      <c r="G20" s="138"/>
      <c r="H20" s="138"/>
      <c r="I20" s="138"/>
      <c r="J20" s="244"/>
      <c r="K20" s="244"/>
      <c r="L20" s="244"/>
      <c r="M20" s="244"/>
    </row>
    <row r="21" spans="1:13" ht="52.5" customHeight="1">
      <c r="A21" s="29" t="s">
        <v>182</v>
      </c>
      <c r="B21" s="138"/>
      <c r="C21" s="138"/>
      <c r="D21" s="138"/>
      <c r="E21" s="138"/>
      <c r="F21" s="138"/>
      <c r="G21" s="138"/>
      <c r="H21" s="138"/>
      <c r="I21" s="138"/>
      <c r="J21" s="239"/>
      <c r="K21" s="239"/>
      <c r="L21" s="239"/>
      <c r="M21" s="239"/>
    </row>
    <row r="22" spans="1:13" ht="35.25" customHeight="1">
      <c r="A22" s="28" t="s">
        <v>114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</row>
    <row r="23" spans="1:13" ht="37.5" customHeight="1">
      <c r="A23" s="15" t="s">
        <v>161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</row>
    <row r="24" spans="1:13" ht="37.5" customHeight="1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</row>
    <row r="25" spans="1:13" ht="48" customHeight="1" thickBot="1">
      <c r="A25" s="128" t="s">
        <v>113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3" s="30" customFormat="1" ht="24.75" customHeight="1">
      <c r="A26" s="195" t="s">
        <v>151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7"/>
    </row>
    <row r="27" spans="1:13" s="30" customFormat="1" ht="24.75" customHeight="1">
      <c r="A27" s="192" t="s">
        <v>164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4"/>
    </row>
    <row r="28" spans="1:13" s="30" customFormat="1" ht="24.75" customHeight="1">
      <c r="A28" s="192" t="s">
        <v>165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4"/>
    </row>
    <row r="29" spans="1:13" s="30" customFormat="1" ht="24.75" customHeight="1">
      <c r="A29" s="192" t="s">
        <v>166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4"/>
    </row>
    <row r="30" spans="1:13" s="30" customFormat="1" ht="24.75" customHeight="1">
      <c r="A30" s="192" t="s">
        <v>167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4"/>
    </row>
    <row r="31" spans="1:13" s="30" customFormat="1" ht="36" customHeight="1">
      <c r="A31" s="192" t="s">
        <v>168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4"/>
    </row>
    <row r="32" spans="1:13" s="30" customFormat="1" ht="24.75" customHeight="1">
      <c r="A32" s="192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4"/>
    </row>
    <row r="33" spans="1:13" s="30" customFormat="1" ht="24.75" customHeight="1">
      <c r="A33" s="192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4"/>
    </row>
    <row r="34" spans="1:13" s="31" customFormat="1" ht="24.75" customHeight="1">
      <c r="A34" s="260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2"/>
    </row>
    <row r="35" spans="1:13" s="31" customFormat="1" ht="24.75" customHeight="1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50"/>
    </row>
    <row r="36" spans="1:13" s="30" customFormat="1" ht="24.75" customHeight="1">
      <c r="A36" s="179" t="s">
        <v>157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1"/>
    </row>
    <row r="37" spans="1:13" s="30" customFormat="1" ht="36.75" customHeight="1">
      <c r="A37" s="192" t="s">
        <v>169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4"/>
    </row>
    <row r="38" spans="1:13" s="30" customFormat="1" ht="24.75" customHeight="1">
      <c r="A38" s="192" t="s">
        <v>170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4"/>
    </row>
    <row r="39" spans="1:13" s="30" customFormat="1" ht="24.75" customHeight="1">
      <c r="A39" s="192" t="s">
        <v>171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4"/>
    </row>
    <row r="40" spans="1:13" s="30" customFormat="1" ht="24.75" customHeight="1">
      <c r="A40" s="192" t="s">
        <v>172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4"/>
    </row>
    <row r="41" spans="1:13" s="30" customFormat="1" ht="24.75" customHeight="1">
      <c r="A41" s="192" t="s">
        <v>173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4"/>
    </row>
    <row r="42" spans="1:13" s="30" customFormat="1" ht="24.75" customHeight="1">
      <c r="A42" s="192" t="s">
        <v>174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4"/>
    </row>
    <row r="43" spans="1:13" s="30" customFormat="1" ht="24.75" customHeight="1">
      <c r="A43" s="192" t="s">
        <v>175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4"/>
    </row>
    <row r="44" spans="1:13" s="30" customFormat="1" ht="24.75" customHeight="1">
      <c r="A44" s="192" t="s">
        <v>176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4"/>
    </row>
    <row r="45" spans="1:13" s="30" customFormat="1" ht="24.75" customHeight="1">
      <c r="A45" s="192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4"/>
    </row>
    <row r="46" spans="1:13" s="30" customFormat="1" ht="24.75" customHeight="1">
      <c r="A46" s="19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4"/>
    </row>
    <row r="47" spans="1:13" s="32" customFormat="1" ht="24.75" customHeight="1">
      <c r="A47" s="176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8"/>
    </row>
    <row r="48" spans="1:13" s="32" customFormat="1" ht="24.75" customHeight="1">
      <c r="A48" s="179" t="s">
        <v>10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1"/>
    </row>
    <row r="49" spans="1:13" s="32" customFormat="1" ht="22.5" customHeight="1">
      <c r="A49" s="192" t="s">
        <v>177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4"/>
    </row>
    <row r="50" spans="1:13" s="32" customFormat="1" ht="24.75" customHeight="1">
      <c r="A50" s="192" t="s">
        <v>178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4"/>
    </row>
    <row r="51" spans="1:13" s="32" customFormat="1" ht="24.75" customHeight="1" thickBot="1">
      <c r="A51" s="189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1"/>
    </row>
    <row r="52" spans="1:13" s="32" customFormat="1" ht="24.75" customHeight="1">
      <c r="A52" s="176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8"/>
    </row>
    <row r="53" spans="1:13" s="32" customFormat="1" ht="24.75" customHeight="1" thickBot="1">
      <c r="A53" s="189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1"/>
    </row>
    <row r="54" spans="1:13" s="32" customFormat="1" ht="24.75" customHeight="1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</row>
    <row r="55" spans="1:13" ht="36.75" customHeight="1" thickBot="1">
      <c r="A55" s="128" t="s">
        <v>115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</row>
    <row r="56" spans="1:13" s="30" customFormat="1" ht="27.75" customHeight="1" thickBot="1">
      <c r="A56" s="182" t="s">
        <v>11</v>
      </c>
      <c r="B56" s="183"/>
      <c r="C56" s="183"/>
      <c r="D56" s="183"/>
      <c r="E56" s="183"/>
      <c r="F56" s="183"/>
      <c r="G56" s="184"/>
      <c r="H56" s="182" t="s">
        <v>12</v>
      </c>
      <c r="I56" s="183"/>
      <c r="J56" s="183"/>
      <c r="K56" s="183"/>
      <c r="L56" s="183"/>
      <c r="M56" s="184"/>
    </row>
    <row r="57" spans="1:13" s="33" customFormat="1" ht="24.75" customHeight="1">
      <c r="A57" s="173" t="s">
        <v>111</v>
      </c>
      <c r="B57" s="174"/>
      <c r="C57" s="174"/>
      <c r="D57" s="174"/>
      <c r="E57" s="174"/>
      <c r="F57" s="174"/>
      <c r="G57" s="175"/>
      <c r="H57" s="129">
        <f>H59+H65</f>
        <v>2903740</v>
      </c>
      <c r="I57" s="129"/>
      <c r="J57" s="129"/>
      <c r="K57" s="129"/>
      <c r="L57" s="129"/>
      <c r="M57" s="130"/>
    </row>
    <row r="58" spans="1:13" s="3" customFormat="1" ht="15" customHeight="1">
      <c r="A58" s="165" t="s">
        <v>148</v>
      </c>
      <c r="B58" s="166"/>
      <c r="C58" s="166"/>
      <c r="D58" s="166"/>
      <c r="E58" s="166"/>
      <c r="F58" s="166"/>
      <c r="G58" s="167"/>
      <c r="H58" s="152"/>
      <c r="I58" s="152"/>
      <c r="J58" s="152"/>
      <c r="K58" s="152"/>
      <c r="L58" s="152"/>
      <c r="M58" s="153"/>
    </row>
    <row r="59" spans="1:13" s="34" customFormat="1" ht="24.75" customHeight="1">
      <c r="A59" s="111" t="s">
        <v>14</v>
      </c>
      <c r="B59" s="112"/>
      <c r="C59" s="112"/>
      <c r="D59" s="112"/>
      <c r="E59" s="112"/>
      <c r="F59" s="112"/>
      <c r="G59" s="168"/>
      <c r="H59" s="116">
        <v>1723700</v>
      </c>
      <c r="I59" s="116"/>
      <c r="J59" s="116"/>
      <c r="K59" s="116"/>
      <c r="L59" s="116"/>
      <c r="M59" s="117"/>
    </row>
    <row r="60" spans="1:13" s="3" customFormat="1" ht="15" customHeight="1">
      <c r="A60" s="165" t="s">
        <v>15</v>
      </c>
      <c r="B60" s="166"/>
      <c r="C60" s="166"/>
      <c r="D60" s="166"/>
      <c r="E60" s="166"/>
      <c r="F60" s="166"/>
      <c r="G60" s="167"/>
      <c r="H60" s="152"/>
      <c r="I60" s="152"/>
      <c r="J60" s="152"/>
      <c r="K60" s="152"/>
      <c r="L60" s="152"/>
      <c r="M60" s="153"/>
    </row>
    <row r="61" spans="1:13" s="34" customFormat="1" ht="33" customHeight="1">
      <c r="A61" s="96" t="s">
        <v>16</v>
      </c>
      <c r="B61" s="97"/>
      <c r="C61" s="97"/>
      <c r="D61" s="97"/>
      <c r="E61" s="97"/>
      <c r="F61" s="97"/>
      <c r="G61" s="98"/>
      <c r="H61" s="116">
        <v>2771961</v>
      </c>
      <c r="I61" s="116"/>
      <c r="J61" s="116"/>
      <c r="K61" s="116"/>
      <c r="L61" s="116"/>
      <c r="M61" s="117"/>
    </row>
    <row r="62" spans="1:13" s="34" customFormat="1" ht="30.75" customHeight="1">
      <c r="A62" s="96" t="s">
        <v>17</v>
      </c>
      <c r="B62" s="97"/>
      <c r="C62" s="97"/>
      <c r="D62" s="97"/>
      <c r="E62" s="97"/>
      <c r="F62" s="97"/>
      <c r="G62" s="98"/>
      <c r="H62" s="116"/>
      <c r="I62" s="116"/>
      <c r="J62" s="116"/>
      <c r="K62" s="116"/>
      <c r="L62" s="116"/>
      <c r="M62" s="117"/>
    </row>
    <row r="63" spans="1:13" s="34" customFormat="1" ht="32.25" customHeight="1">
      <c r="A63" s="96" t="s">
        <v>18</v>
      </c>
      <c r="B63" s="97"/>
      <c r="C63" s="97"/>
      <c r="D63" s="97"/>
      <c r="E63" s="97"/>
      <c r="F63" s="97"/>
      <c r="G63" s="98"/>
      <c r="H63" s="116"/>
      <c r="I63" s="116"/>
      <c r="J63" s="116"/>
      <c r="K63" s="116"/>
      <c r="L63" s="116"/>
      <c r="M63" s="117"/>
    </row>
    <row r="64" spans="1:13" s="34" customFormat="1" ht="24.75" customHeight="1">
      <c r="A64" s="96" t="s">
        <v>19</v>
      </c>
      <c r="B64" s="97"/>
      <c r="C64" s="97"/>
      <c r="D64" s="97"/>
      <c r="E64" s="97"/>
      <c r="F64" s="97"/>
      <c r="G64" s="98"/>
      <c r="H64" s="116">
        <v>144063.47</v>
      </c>
      <c r="I64" s="116"/>
      <c r="J64" s="116"/>
      <c r="K64" s="116"/>
      <c r="L64" s="116"/>
      <c r="M64" s="117"/>
    </row>
    <row r="65" spans="1:13" s="34" customFormat="1" ht="24.75" customHeight="1">
      <c r="A65" s="96" t="s">
        <v>20</v>
      </c>
      <c r="B65" s="97"/>
      <c r="C65" s="97"/>
      <c r="D65" s="97"/>
      <c r="E65" s="97"/>
      <c r="F65" s="97"/>
      <c r="G65" s="98"/>
      <c r="H65" s="116">
        <v>1180040</v>
      </c>
      <c r="I65" s="116"/>
      <c r="J65" s="116"/>
      <c r="K65" s="116"/>
      <c r="L65" s="116"/>
      <c r="M65" s="117"/>
    </row>
    <row r="66" spans="1:13" s="3" customFormat="1" ht="15" customHeight="1">
      <c r="A66" s="108" t="s">
        <v>15</v>
      </c>
      <c r="B66" s="109"/>
      <c r="C66" s="109"/>
      <c r="D66" s="109"/>
      <c r="E66" s="109"/>
      <c r="F66" s="109"/>
      <c r="G66" s="110"/>
      <c r="H66" s="114"/>
      <c r="I66" s="114"/>
      <c r="J66" s="114"/>
      <c r="K66" s="114"/>
      <c r="L66" s="114"/>
      <c r="M66" s="115"/>
    </row>
    <row r="67" spans="1:13" s="34" customFormat="1" ht="24.75" customHeight="1">
      <c r="A67" s="96" t="s">
        <v>21</v>
      </c>
      <c r="B67" s="97"/>
      <c r="C67" s="97"/>
      <c r="D67" s="97"/>
      <c r="E67" s="97"/>
      <c r="F67" s="97"/>
      <c r="G67" s="98"/>
      <c r="H67" s="116">
        <v>1048261</v>
      </c>
      <c r="I67" s="116"/>
      <c r="J67" s="116"/>
      <c r="K67" s="116"/>
      <c r="L67" s="116"/>
      <c r="M67" s="117"/>
    </row>
    <row r="68" spans="1:13" s="34" customFormat="1" ht="24.75" customHeight="1">
      <c r="A68" s="96" t="s">
        <v>22</v>
      </c>
      <c r="B68" s="97"/>
      <c r="C68" s="97"/>
      <c r="D68" s="97"/>
      <c r="E68" s="97"/>
      <c r="F68" s="97"/>
      <c r="G68" s="98"/>
      <c r="H68" s="116">
        <v>301216.31</v>
      </c>
      <c r="I68" s="116"/>
      <c r="J68" s="116"/>
      <c r="K68" s="116"/>
      <c r="L68" s="116"/>
      <c r="M68" s="117"/>
    </row>
    <row r="69" spans="1:13" s="33" customFormat="1" ht="24.75" customHeight="1">
      <c r="A69" s="162" t="s">
        <v>23</v>
      </c>
      <c r="B69" s="163"/>
      <c r="C69" s="163"/>
      <c r="D69" s="163"/>
      <c r="E69" s="163"/>
      <c r="F69" s="163"/>
      <c r="G69" s="164"/>
      <c r="H69" s="154">
        <f>H71+H72+H84</f>
        <v>478979.9</v>
      </c>
      <c r="I69" s="154"/>
      <c r="J69" s="154"/>
      <c r="K69" s="154"/>
      <c r="L69" s="154"/>
      <c r="M69" s="155"/>
    </row>
    <row r="70" spans="1:13" s="3" customFormat="1" ht="15" customHeight="1">
      <c r="A70" s="165" t="s">
        <v>148</v>
      </c>
      <c r="B70" s="166"/>
      <c r="C70" s="166"/>
      <c r="D70" s="166"/>
      <c r="E70" s="166"/>
      <c r="F70" s="166"/>
      <c r="G70" s="167"/>
      <c r="H70" s="152"/>
      <c r="I70" s="152"/>
      <c r="J70" s="152"/>
      <c r="K70" s="152"/>
      <c r="L70" s="152"/>
      <c r="M70" s="153"/>
    </row>
    <row r="71" spans="1:13" s="34" customFormat="1" ht="24.75" customHeight="1">
      <c r="A71" s="96" t="s">
        <v>24</v>
      </c>
      <c r="B71" s="97"/>
      <c r="C71" s="97"/>
      <c r="D71" s="97"/>
      <c r="E71" s="97"/>
      <c r="F71" s="97"/>
      <c r="G71" s="98"/>
      <c r="H71" s="116"/>
      <c r="I71" s="116"/>
      <c r="J71" s="116"/>
      <c r="K71" s="116"/>
      <c r="L71" s="116"/>
      <c r="M71" s="117"/>
    </row>
    <row r="72" spans="1:13" s="34" customFormat="1" ht="24.75" customHeight="1">
      <c r="A72" s="96" t="s">
        <v>25</v>
      </c>
      <c r="B72" s="97"/>
      <c r="C72" s="97"/>
      <c r="D72" s="97"/>
      <c r="E72" s="97"/>
      <c r="F72" s="97"/>
      <c r="G72" s="98"/>
      <c r="H72" s="133">
        <f>SUM(H74:M83)</f>
        <v>478979.9</v>
      </c>
      <c r="I72" s="133"/>
      <c r="J72" s="133"/>
      <c r="K72" s="133"/>
      <c r="L72" s="133"/>
      <c r="M72" s="134"/>
    </row>
    <row r="73" spans="1:13" s="3" customFormat="1" ht="15.75" customHeight="1">
      <c r="A73" s="108" t="s">
        <v>15</v>
      </c>
      <c r="B73" s="109"/>
      <c r="C73" s="109"/>
      <c r="D73" s="109"/>
      <c r="E73" s="109"/>
      <c r="F73" s="109"/>
      <c r="G73" s="110"/>
      <c r="H73" s="114"/>
      <c r="I73" s="114"/>
      <c r="J73" s="114"/>
      <c r="K73" s="114"/>
      <c r="L73" s="114"/>
      <c r="M73" s="115"/>
    </row>
    <row r="74" spans="1:13" s="34" customFormat="1" ht="24.75" customHeight="1">
      <c r="A74" s="96" t="s">
        <v>26</v>
      </c>
      <c r="B74" s="97"/>
      <c r="C74" s="97"/>
      <c r="D74" s="97"/>
      <c r="E74" s="97"/>
      <c r="F74" s="97"/>
      <c r="G74" s="98"/>
      <c r="H74" s="116"/>
      <c r="I74" s="116"/>
      <c r="J74" s="116"/>
      <c r="K74" s="116"/>
      <c r="L74" s="116"/>
      <c r="M74" s="117"/>
    </row>
    <row r="75" spans="1:13" s="34" customFormat="1" ht="24.75" customHeight="1">
      <c r="A75" s="96" t="s">
        <v>27</v>
      </c>
      <c r="B75" s="97"/>
      <c r="C75" s="97"/>
      <c r="D75" s="97"/>
      <c r="E75" s="97"/>
      <c r="F75" s="97"/>
      <c r="G75" s="98"/>
      <c r="H75" s="116"/>
      <c r="I75" s="116"/>
      <c r="J75" s="116"/>
      <c r="K75" s="116"/>
      <c r="L75" s="116"/>
      <c r="M75" s="117"/>
    </row>
    <row r="76" spans="1:13" s="34" customFormat="1" ht="24.75" customHeight="1">
      <c r="A76" s="96" t="s">
        <v>28</v>
      </c>
      <c r="B76" s="97"/>
      <c r="C76" s="97"/>
      <c r="D76" s="97"/>
      <c r="E76" s="97"/>
      <c r="F76" s="97"/>
      <c r="G76" s="98"/>
      <c r="H76" s="116"/>
      <c r="I76" s="116"/>
      <c r="J76" s="116"/>
      <c r="K76" s="116"/>
      <c r="L76" s="116"/>
      <c r="M76" s="117"/>
    </row>
    <row r="77" spans="1:13" s="34" customFormat="1" ht="24.75" customHeight="1">
      <c r="A77" s="96" t="s">
        <v>29</v>
      </c>
      <c r="B77" s="97"/>
      <c r="C77" s="97"/>
      <c r="D77" s="97"/>
      <c r="E77" s="97"/>
      <c r="F77" s="97"/>
      <c r="G77" s="98"/>
      <c r="H77" s="116"/>
      <c r="I77" s="116"/>
      <c r="J77" s="116"/>
      <c r="K77" s="116"/>
      <c r="L77" s="116"/>
      <c r="M77" s="117"/>
    </row>
    <row r="78" spans="1:13" s="34" customFormat="1" ht="24.75" customHeight="1">
      <c r="A78" s="96" t="s">
        <v>30</v>
      </c>
      <c r="B78" s="97"/>
      <c r="C78" s="97"/>
      <c r="D78" s="97"/>
      <c r="E78" s="97"/>
      <c r="F78" s="97"/>
      <c r="G78" s="98"/>
      <c r="H78" s="116"/>
      <c r="I78" s="116"/>
      <c r="J78" s="116"/>
      <c r="K78" s="116"/>
      <c r="L78" s="116"/>
      <c r="M78" s="117"/>
    </row>
    <row r="79" spans="1:13" s="34" customFormat="1" ht="24.75" customHeight="1">
      <c r="A79" s="96" t="s">
        <v>31</v>
      </c>
      <c r="B79" s="97"/>
      <c r="C79" s="97"/>
      <c r="D79" s="97"/>
      <c r="E79" s="97"/>
      <c r="F79" s="97"/>
      <c r="G79" s="98"/>
      <c r="H79" s="116"/>
      <c r="I79" s="116"/>
      <c r="J79" s="116"/>
      <c r="K79" s="116"/>
      <c r="L79" s="116"/>
      <c r="M79" s="117"/>
    </row>
    <row r="80" spans="1:13" s="34" customFormat="1" ht="24.75" customHeight="1">
      <c r="A80" s="96" t="s">
        <v>32</v>
      </c>
      <c r="B80" s="97"/>
      <c r="C80" s="97"/>
      <c r="D80" s="97"/>
      <c r="E80" s="97"/>
      <c r="F80" s="97"/>
      <c r="G80" s="98"/>
      <c r="H80" s="116"/>
      <c r="I80" s="116"/>
      <c r="J80" s="116"/>
      <c r="K80" s="116"/>
      <c r="L80" s="116"/>
      <c r="M80" s="117"/>
    </row>
    <row r="81" spans="1:13" s="34" customFormat="1" ht="24.75" customHeight="1">
      <c r="A81" s="96" t="s">
        <v>33</v>
      </c>
      <c r="B81" s="97"/>
      <c r="C81" s="97"/>
      <c r="D81" s="97"/>
      <c r="E81" s="97"/>
      <c r="F81" s="97"/>
      <c r="G81" s="98"/>
      <c r="H81" s="116"/>
      <c r="I81" s="116"/>
      <c r="J81" s="116"/>
      <c r="K81" s="116"/>
      <c r="L81" s="116"/>
      <c r="M81" s="117"/>
    </row>
    <row r="82" spans="1:13" s="34" customFormat="1" ht="24.75" customHeight="1">
      <c r="A82" s="96" t="s">
        <v>34</v>
      </c>
      <c r="B82" s="97"/>
      <c r="C82" s="97"/>
      <c r="D82" s="97"/>
      <c r="E82" s="97"/>
      <c r="F82" s="97"/>
      <c r="G82" s="98"/>
      <c r="H82" s="116"/>
      <c r="I82" s="116"/>
      <c r="J82" s="116"/>
      <c r="K82" s="116"/>
      <c r="L82" s="116"/>
      <c r="M82" s="117"/>
    </row>
    <row r="83" spans="1:13" s="34" customFormat="1" ht="24.75" customHeight="1">
      <c r="A83" s="96" t="s">
        <v>35</v>
      </c>
      <c r="B83" s="97"/>
      <c r="C83" s="97"/>
      <c r="D83" s="97"/>
      <c r="E83" s="97"/>
      <c r="F83" s="97"/>
      <c r="G83" s="98"/>
      <c r="H83" s="116">
        <v>478979.9</v>
      </c>
      <c r="I83" s="116"/>
      <c r="J83" s="116"/>
      <c r="K83" s="116"/>
      <c r="L83" s="116"/>
      <c r="M83" s="117"/>
    </row>
    <row r="84" spans="1:13" s="34" customFormat="1" ht="30.75" customHeight="1">
      <c r="A84" s="96" t="s">
        <v>36</v>
      </c>
      <c r="B84" s="97"/>
      <c r="C84" s="97"/>
      <c r="D84" s="97"/>
      <c r="E84" s="97"/>
      <c r="F84" s="97"/>
      <c r="G84" s="98"/>
      <c r="H84" s="133">
        <f>SUM(H86:M95)</f>
        <v>0</v>
      </c>
      <c r="I84" s="133"/>
      <c r="J84" s="133"/>
      <c r="K84" s="133"/>
      <c r="L84" s="133"/>
      <c r="M84" s="134"/>
    </row>
    <row r="85" spans="1:13" s="3" customFormat="1" ht="15" customHeight="1">
      <c r="A85" s="156" t="s">
        <v>15</v>
      </c>
      <c r="B85" s="157"/>
      <c r="C85" s="157"/>
      <c r="D85" s="157"/>
      <c r="E85" s="157"/>
      <c r="F85" s="157"/>
      <c r="G85" s="158"/>
      <c r="H85" s="123"/>
      <c r="I85" s="123"/>
      <c r="J85" s="123"/>
      <c r="K85" s="123"/>
      <c r="L85" s="123"/>
      <c r="M85" s="124"/>
    </row>
    <row r="86" spans="1:13" s="34" customFormat="1" ht="24.75" customHeight="1">
      <c r="A86" s="159" t="s">
        <v>37</v>
      </c>
      <c r="B86" s="160"/>
      <c r="C86" s="160"/>
      <c r="D86" s="160"/>
      <c r="E86" s="160"/>
      <c r="F86" s="160"/>
      <c r="G86" s="161"/>
      <c r="H86" s="131"/>
      <c r="I86" s="131"/>
      <c r="J86" s="131"/>
      <c r="K86" s="131"/>
      <c r="L86" s="131"/>
      <c r="M86" s="132"/>
    </row>
    <row r="87" spans="1:13" s="34" customFormat="1" ht="24.75" customHeight="1">
      <c r="A87" s="96" t="s">
        <v>38</v>
      </c>
      <c r="B87" s="97"/>
      <c r="C87" s="97"/>
      <c r="D87" s="97"/>
      <c r="E87" s="97"/>
      <c r="F87" s="97"/>
      <c r="G87" s="98"/>
      <c r="H87" s="116"/>
      <c r="I87" s="116"/>
      <c r="J87" s="116"/>
      <c r="K87" s="116"/>
      <c r="L87" s="116"/>
      <c r="M87" s="117"/>
    </row>
    <row r="88" spans="1:13" s="34" customFormat="1" ht="24.75" customHeight="1">
      <c r="A88" s="96" t="s">
        <v>39</v>
      </c>
      <c r="B88" s="97"/>
      <c r="C88" s="97"/>
      <c r="D88" s="97"/>
      <c r="E88" s="97"/>
      <c r="F88" s="97"/>
      <c r="G88" s="98"/>
      <c r="H88" s="116"/>
      <c r="I88" s="116"/>
      <c r="J88" s="116"/>
      <c r="K88" s="116"/>
      <c r="L88" s="116"/>
      <c r="M88" s="117"/>
    </row>
    <row r="89" spans="1:13" s="34" customFormat="1" ht="24.75" customHeight="1">
      <c r="A89" s="96" t="s">
        <v>40</v>
      </c>
      <c r="B89" s="97"/>
      <c r="C89" s="97"/>
      <c r="D89" s="97"/>
      <c r="E89" s="97"/>
      <c r="F89" s="97"/>
      <c r="G89" s="98"/>
      <c r="H89" s="116"/>
      <c r="I89" s="116"/>
      <c r="J89" s="116"/>
      <c r="K89" s="116"/>
      <c r="L89" s="116"/>
      <c r="M89" s="117"/>
    </row>
    <row r="90" spans="1:13" s="34" customFormat="1" ht="24.75" customHeight="1">
      <c r="A90" s="96" t="s">
        <v>41</v>
      </c>
      <c r="B90" s="97"/>
      <c r="C90" s="97"/>
      <c r="D90" s="97"/>
      <c r="E90" s="97"/>
      <c r="F90" s="97"/>
      <c r="G90" s="98"/>
      <c r="H90" s="116"/>
      <c r="I90" s="116"/>
      <c r="J90" s="116"/>
      <c r="K90" s="116"/>
      <c r="L90" s="116"/>
      <c r="M90" s="117"/>
    </row>
    <row r="91" spans="1:13" s="34" customFormat="1" ht="24.75" customHeight="1">
      <c r="A91" s="96" t="s">
        <v>42</v>
      </c>
      <c r="B91" s="97"/>
      <c r="C91" s="97"/>
      <c r="D91" s="97"/>
      <c r="E91" s="97"/>
      <c r="F91" s="97"/>
      <c r="G91" s="98"/>
      <c r="H91" s="116"/>
      <c r="I91" s="116"/>
      <c r="J91" s="116"/>
      <c r="K91" s="116"/>
      <c r="L91" s="116"/>
      <c r="M91" s="117"/>
    </row>
    <row r="92" spans="1:13" s="34" customFormat="1" ht="24.75" customHeight="1">
      <c r="A92" s="96" t="s">
        <v>43</v>
      </c>
      <c r="B92" s="97"/>
      <c r="C92" s="97"/>
      <c r="D92" s="97"/>
      <c r="E92" s="97"/>
      <c r="F92" s="97"/>
      <c r="G92" s="98"/>
      <c r="H92" s="116"/>
      <c r="I92" s="116"/>
      <c r="J92" s="116"/>
      <c r="K92" s="116"/>
      <c r="L92" s="116"/>
      <c r="M92" s="117"/>
    </row>
    <row r="93" spans="1:13" s="34" customFormat="1" ht="24.75" customHeight="1">
      <c r="A93" s="96" t="s">
        <v>44</v>
      </c>
      <c r="B93" s="97"/>
      <c r="C93" s="97"/>
      <c r="D93" s="97"/>
      <c r="E93" s="97"/>
      <c r="F93" s="97"/>
      <c r="G93" s="98"/>
      <c r="H93" s="116"/>
      <c r="I93" s="116"/>
      <c r="J93" s="116"/>
      <c r="K93" s="116"/>
      <c r="L93" s="116"/>
      <c r="M93" s="117"/>
    </row>
    <row r="94" spans="1:13" s="34" customFormat="1" ht="24.75" customHeight="1">
      <c r="A94" s="96" t="s">
        <v>45</v>
      </c>
      <c r="B94" s="97"/>
      <c r="C94" s="97"/>
      <c r="D94" s="97"/>
      <c r="E94" s="97"/>
      <c r="F94" s="97"/>
      <c r="G94" s="98"/>
      <c r="H94" s="116"/>
      <c r="I94" s="116"/>
      <c r="J94" s="116"/>
      <c r="K94" s="116"/>
      <c r="L94" s="116"/>
      <c r="M94" s="117"/>
    </row>
    <row r="95" spans="1:13" s="34" customFormat="1" ht="24.75" customHeight="1">
      <c r="A95" s="96" t="s">
        <v>46</v>
      </c>
      <c r="B95" s="97"/>
      <c r="C95" s="97"/>
      <c r="D95" s="97"/>
      <c r="E95" s="97"/>
      <c r="F95" s="97"/>
      <c r="G95" s="98"/>
      <c r="H95" s="116"/>
      <c r="I95" s="116"/>
      <c r="J95" s="116"/>
      <c r="K95" s="116"/>
      <c r="L95" s="116"/>
      <c r="M95" s="117"/>
    </row>
    <row r="96" spans="1:13" s="33" customFormat="1" ht="24.75" customHeight="1">
      <c r="A96" s="99" t="s">
        <v>47</v>
      </c>
      <c r="B96" s="100"/>
      <c r="C96" s="100"/>
      <c r="D96" s="100"/>
      <c r="E96" s="100"/>
      <c r="F96" s="100"/>
      <c r="G96" s="101"/>
      <c r="H96" s="154">
        <f>H98+H99+H114</f>
        <v>0</v>
      </c>
      <c r="I96" s="154"/>
      <c r="J96" s="154"/>
      <c r="K96" s="154"/>
      <c r="L96" s="154"/>
      <c r="M96" s="155"/>
    </row>
    <row r="97" spans="1:13" s="3" customFormat="1" ht="15" customHeight="1">
      <c r="A97" s="108" t="s">
        <v>149</v>
      </c>
      <c r="B97" s="109"/>
      <c r="C97" s="109"/>
      <c r="D97" s="109"/>
      <c r="E97" s="109"/>
      <c r="F97" s="109"/>
      <c r="G97" s="110"/>
      <c r="H97" s="114"/>
      <c r="I97" s="114"/>
      <c r="J97" s="114"/>
      <c r="K97" s="114"/>
      <c r="L97" s="114"/>
      <c r="M97" s="115"/>
    </row>
    <row r="98" spans="1:13" s="34" customFormat="1" ht="24.75" customHeight="1">
      <c r="A98" s="96" t="s">
        <v>48</v>
      </c>
      <c r="B98" s="97"/>
      <c r="C98" s="97"/>
      <c r="D98" s="97"/>
      <c r="E98" s="97"/>
      <c r="F98" s="97"/>
      <c r="G98" s="98"/>
      <c r="H98" s="116"/>
      <c r="I98" s="116"/>
      <c r="J98" s="116"/>
      <c r="K98" s="116"/>
      <c r="L98" s="116"/>
      <c r="M98" s="117"/>
    </row>
    <row r="99" spans="1:13" s="34" customFormat="1" ht="31.5" customHeight="1">
      <c r="A99" s="96" t="s">
        <v>49</v>
      </c>
      <c r="B99" s="97"/>
      <c r="C99" s="97"/>
      <c r="D99" s="97"/>
      <c r="E99" s="97"/>
      <c r="F99" s="97"/>
      <c r="G99" s="98"/>
      <c r="H99" s="133">
        <f>SUM(H101:M113)</f>
        <v>0</v>
      </c>
      <c r="I99" s="133"/>
      <c r="J99" s="133"/>
      <c r="K99" s="133"/>
      <c r="L99" s="133"/>
      <c r="M99" s="134"/>
    </row>
    <row r="100" spans="1:13" s="3" customFormat="1" ht="15" customHeight="1">
      <c r="A100" s="108" t="s">
        <v>150</v>
      </c>
      <c r="B100" s="109"/>
      <c r="C100" s="109"/>
      <c r="D100" s="109"/>
      <c r="E100" s="109"/>
      <c r="F100" s="109"/>
      <c r="G100" s="110"/>
      <c r="H100" s="114"/>
      <c r="I100" s="114"/>
      <c r="J100" s="114"/>
      <c r="K100" s="114"/>
      <c r="L100" s="114"/>
      <c r="M100" s="115"/>
    </row>
    <row r="101" spans="1:13" s="34" customFormat="1" ht="24.75" customHeight="1">
      <c r="A101" s="96" t="s">
        <v>155</v>
      </c>
      <c r="B101" s="97"/>
      <c r="C101" s="97"/>
      <c r="D101" s="97"/>
      <c r="E101" s="97"/>
      <c r="F101" s="97"/>
      <c r="G101" s="98"/>
      <c r="H101" s="116"/>
      <c r="I101" s="116"/>
      <c r="J101" s="116"/>
      <c r="K101" s="116"/>
      <c r="L101" s="116"/>
      <c r="M101" s="117"/>
    </row>
    <row r="102" spans="1:13" s="34" customFormat="1" ht="24.75" customHeight="1">
      <c r="A102" s="96" t="s">
        <v>50</v>
      </c>
      <c r="B102" s="97"/>
      <c r="C102" s="97"/>
      <c r="D102" s="97"/>
      <c r="E102" s="97"/>
      <c r="F102" s="97"/>
      <c r="G102" s="98"/>
      <c r="H102" s="116"/>
      <c r="I102" s="116"/>
      <c r="J102" s="116"/>
      <c r="K102" s="116"/>
      <c r="L102" s="116"/>
      <c r="M102" s="117"/>
    </row>
    <row r="103" spans="1:13" s="34" customFormat="1" ht="24.75" customHeight="1">
      <c r="A103" s="96" t="s">
        <v>51</v>
      </c>
      <c r="B103" s="97"/>
      <c r="C103" s="97"/>
      <c r="D103" s="97"/>
      <c r="E103" s="97"/>
      <c r="F103" s="97"/>
      <c r="G103" s="98"/>
      <c r="H103" s="116"/>
      <c r="I103" s="116"/>
      <c r="J103" s="116"/>
      <c r="K103" s="116"/>
      <c r="L103" s="116"/>
      <c r="M103" s="117"/>
    </row>
    <row r="104" spans="1:13" s="34" customFormat="1" ht="24.75" customHeight="1">
      <c r="A104" s="96" t="s">
        <v>52</v>
      </c>
      <c r="B104" s="97"/>
      <c r="C104" s="97"/>
      <c r="D104" s="97"/>
      <c r="E104" s="97"/>
      <c r="F104" s="97"/>
      <c r="G104" s="98"/>
      <c r="H104" s="116"/>
      <c r="I104" s="116"/>
      <c r="J104" s="116"/>
      <c r="K104" s="116"/>
      <c r="L104" s="116"/>
      <c r="M104" s="117"/>
    </row>
    <row r="105" spans="1:13" s="34" customFormat="1" ht="24.75" customHeight="1">
      <c r="A105" s="96" t="s">
        <v>53</v>
      </c>
      <c r="B105" s="97"/>
      <c r="C105" s="97"/>
      <c r="D105" s="97"/>
      <c r="E105" s="97"/>
      <c r="F105" s="97"/>
      <c r="G105" s="98"/>
      <c r="H105" s="116"/>
      <c r="I105" s="116"/>
      <c r="J105" s="116"/>
      <c r="K105" s="116"/>
      <c r="L105" s="116"/>
      <c r="M105" s="117"/>
    </row>
    <row r="106" spans="1:13" s="34" customFormat="1" ht="24.75" customHeight="1">
      <c r="A106" s="96" t="s">
        <v>54</v>
      </c>
      <c r="B106" s="97"/>
      <c r="C106" s="97"/>
      <c r="D106" s="97"/>
      <c r="E106" s="97"/>
      <c r="F106" s="97"/>
      <c r="G106" s="98"/>
      <c r="H106" s="116"/>
      <c r="I106" s="116"/>
      <c r="J106" s="116"/>
      <c r="K106" s="116"/>
      <c r="L106" s="116"/>
      <c r="M106" s="117"/>
    </row>
    <row r="107" spans="1:13" s="34" customFormat="1" ht="24.75" customHeight="1">
      <c r="A107" s="96" t="s">
        <v>55</v>
      </c>
      <c r="B107" s="97"/>
      <c r="C107" s="97"/>
      <c r="D107" s="97"/>
      <c r="E107" s="97"/>
      <c r="F107" s="97"/>
      <c r="G107" s="98"/>
      <c r="H107" s="116"/>
      <c r="I107" s="116"/>
      <c r="J107" s="116"/>
      <c r="K107" s="116"/>
      <c r="L107" s="116"/>
      <c r="M107" s="117"/>
    </row>
    <row r="108" spans="1:13" s="34" customFormat="1" ht="24.75" customHeight="1">
      <c r="A108" s="96" t="s">
        <v>56</v>
      </c>
      <c r="B108" s="97"/>
      <c r="C108" s="97"/>
      <c r="D108" s="97"/>
      <c r="E108" s="97"/>
      <c r="F108" s="97"/>
      <c r="G108" s="98"/>
      <c r="H108" s="116"/>
      <c r="I108" s="116"/>
      <c r="J108" s="116"/>
      <c r="K108" s="116"/>
      <c r="L108" s="116"/>
      <c r="M108" s="117"/>
    </row>
    <row r="109" spans="1:13" s="34" customFormat="1" ht="24.75" customHeight="1">
      <c r="A109" s="96" t="s">
        <v>57</v>
      </c>
      <c r="B109" s="97"/>
      <c r="C109" s="97"/>
      <c r="D109" s="97"/>
      <c r="E109" s="97"/>
      <c r="F109" s="97"/>
      <c r="G109" s="98"/>
      <c r="H109" s="116"/>
      <c r="I109" s="116"/>
      <c r="J109" s="116"/>
      <c r="K109" s="116"/>
      <c r="L109" s="116"/>
      <c r="M109" s="117"/>
    </row>
    <row r="110" spans="1:13" s="34" customFormat="1" ht="24.75" customHeight="1">
      <c r="A110" s="96" t="s">
        <v>58</v>
      </c>
      <c r="B110" s="97"/>
      <c r="C110" s="97"/>
      <c r="D110" s="97"/>
      <c r="E110" s="97"/>
      <c r="F110" s="97"/>
      <c r="G110" s="98"/>
      <c r="H110" s="116"/>
      <c r="I110" s="116"/>
      <c r="J110" s="116"/>
      <c r="K110" s="116"/>
      <c r="L110" s="116"/>
      <c r="M110" s="117"/>
    </row>
    <row r="111" spans="1:13" s="34" customFormat="1" ht="24.75" customHeight="1">
      <c r="A111" s="96" t="s">
        <v>59</v>
      </c>
      <c r="B111" s="97"/>
      <c r="C111" s="97"/>
      <c r="D111" s="97"/>
      <c r="E111" s="97"/>
      <c r="F111" s="97"/>
      <c r="G111" s="98"/>
      <c r="H111" s="116"/>
      <c r="I111" s="116"/>
      <c r="J111" s="116"/>
      <c r="K111" s="116"/>
      <c r="L111" s="116"/>
      <c r="M111" s="117"/>
    </row>
    <row r="112" spans="1:13" s="34" customFormat="1" ht="24.75" customHeight="1">
      <c r="A112" s="96" t="s">
        <v>60</v>
      </c>
      <c r="B112" s="97"/>
      <c r="C112" s="97"/>
      <c r="D112" s="97"/>
      <c r="E112" s="97"/>
      <c r="F112" s="97"/>
      <c r="G112" s="98"/>
      <c r="H112" s="116"/>
      <c r="I112" s="116"/>
      <c r="J112" s="116"/>
      <c r="K112" s="116"/>
      <c r="L112" s="116"/>
      <c r="M112" s="117"/>
    </row>
    <row r="113" spans="1:13" s="34" customFormat="1" ht="24.75" customHeight="1" thickBot="1">
      <c r="A113" s="204" t="s">
        <v>61</v>
      </c>
      <c r="B113" s="205"/>
      <c r="C113" s="205"/>
      <c r="D113" s="205"/>
      <c r="E113" s="205"/>
      <c r="F113" s="205"/>
      <c r="G113" s="206"/>
      <c r="H113" s="207"/>
      <c r="I113" s="207"/>
      <c r="J113" s="207"/>
      <c r="K113" s="207"/>
      <c r="L113" s="207"/>
      <c r="M113" s="208"/>
    </row>
    <row r="114" spans="1:13" ht="36.75" customHeight="1">
      <c r="A114" s="211" t="s">
        <v>62</v>
      </c>
      <c r="B114" s="212"/>
      <c r="C114" s="212"/>
      <c r="D114" s="212"/>
      <c r="E114" s="212"/>
      <c r="F114" s="212"/>
      <c r="G114" s="213"/>
      <c r="H114" s="209">
        <f>SUM(H116:M128)</f>
        <v>0</v>
      </c>
      <c r="I114" s="209"/>
      <c r="J114" s="209"/>
      <c r="K114" s="209"/>
      <c r="L114" s="209"/>
      <c r="M114" s="210"/>
    </row>
    <row r="115" spans="1:13" s="3" customFormat="1" ht="15.75" customHeight="1">
      <c r="A115" s="108" t="s">
        <v>15</v>
      </c>
      <c r="B115" s="109"/>
      <c r="C115" s="109"/>
      <c r="D115" s="109"/>
      <c r="E115" s="109"/>
      <c r="F115" s="109"/>
      <c r="G115" s="110"/>
      <c r="H115" s="114"/>
      <c r="I115" s="114"/>
      <c r="J115" s="114"/>
      <c r="K115" s="114"/>
      <c r="L115" s="114"/>
      <c r="M115" s="115"/>
    </row>
    <row r="116" spans="1:13" s="34" customFormat="1" ht="23.25" customHeight="1">
      <c r="A116" s="96" t="s">
        <v>156</v>
      </c>
      <c r="B116" s="97"/>
      <c r="C116" s="97"/>
      <c r="D116" s="97"/>
      <c r="E116" s="97"/>
      <c r="F116" s="97"/>
      <c r="G116" s="98"/>
      <c r="H116" s="116"/>
      <c r="I116" s="116"/>
      <c r="J116" s="116"/>
      <c r="K116" s="116"/>
      <c r="L116" s="116"/>
      <c r="M116" s="117"/>
    </row>
    <row r="117" spans="1:13" s="34" customFormat="1" ht="24.75" customHeight="1">
      <c r="A117" s="96" t="s">
        <v>63</v>
      </c>
      <c r="B117" s="97"/>
      <c r="C117" s="97"/>
      <c r="D117" s="97"/>
      <c r="E117" s="97"/>
      <c r="F117" s="97"/>
      <c r="G117" s="98"/>
      <c r="H117" s="116"/>
      <c r="I117" s="116"/>
      <c r="J117" s="116"/>
      <c r="K117" s="116"/>
      <c r="L117" s="116"/>
      <c r="M117" s="117"/>
    </row>
    <row r="118" spans="1:13" s="34" customFormat="1" ht="24.75" customHeight="1">
      <c r="A118" s="96" t="s">
        <v>64</v>
      </c>
      <c r="B118" s="97"/>
      <c r="C118" s="97"/>
      <c r="D118" s="97"/>
      <c r="E118" s="97"/>
      <c r="F118" s="97"/>
      <c r="G118" s="98"/>
      <c r="H118" s="116"/>
      <c r="I118" s="116"/>
      <c r="J118" s="116"/>
      <c r="K118" s="116"/>
      <c r="L118" s="116"/>
      <c r="M118" s="117"/>
    </row>
    <row r="119" spans="1:13" s="34" customFormat="1" ht="24.75" customHeight="1">
      <c r="A119" s="96" t="s">
        <v>65</v>
      </c>
      <c r="B119" s="97"/>
      <c r="C119" s="97"/>
      <c r="D119" s="97"/>
      <c r="E119" s="97"/>
      <c r="F119" s="97"/>
      <c r="G119" s="98"/>
      <c r="H119" s="116"/>
      <c r="I119" s="116"/>
      <c r="J119" s="116"/>
      <c r="K119" s="116"/>
      <c r="L119" s="116"/>
      <c r="M119" s="117"/>
    </row>
    <row r="120" spans="1:13" s="34" customFormat="1" ht="24.75" customHeight="1">
      <c r="A120" s="96" t="s">
        <v>66</v>
      </c>
      <c r="B120" s="97"/>
      <c r="C120" s="97"/>
      <c r="D120" s="97"/>
      <c r="E120" s="97"/>
      <c r="F120" s="97"/>
      <c r="G120" s="98"/>
      <c r="H120" s="116"/>
      <c r="I120" s="116"/>
      <c r="J120" s="116"/>
      <c r="K120" s="116"/>
      <c r="L120" s="116"/>
      <c r="M120" s="117"/>
    </row>
    <row r="121" spans="1:13" s="34" customFormat="1" ht="24.75" customHeight="1">
      <c r="A121" s="96" t="s">
        <v>67</v>
      </c>
      <c r="B121" s="97"/>
      <c r="C121" s="97"/>
      <c r="D121" s="97"/>
      <c r="E121" s="97"/>
      <c r="F121" s="97"/>
      <c r="G121" s="98"/>
      <c r="H121" s="116"/>
      <c r="I121" s="116"/>
      <c r="J121" s="116"/>
      <c r="K121" s="116"/>
      <c r="L121" s="116"/>
      <c r="M121" s="117"/>
    </row>
    <row r="122" spans="1:13" s="34" customFormat="1" ht="24.75" customHeight="1">
      <c r="A122" s="96" t="s">
        <v>68</v>
      </c>
      <c r="B122" s="97"/>
      <c r="C122" s="97"/>
      <c r="D122" s="97"/>
      <c r="E122" s="97"/>
      <c r="F122" s="97"/>
      <c r="G122" s="98"/>
      <c r="H122" s="116"/>
      <c r="I122" s="116"/>
      <c r="J122" s="116"/>
      <c r="K122" s="116"/>
      <c r="L122" s="116"/>
      <c r="M122" s="117"/>
    </row>
    <row r="123" spans="1:13" s="34" customFormat="1" ht="24.75" customHeight="1">
      <c r="A123" s="96" t="s">
        <v>69</v>
      </c>
      <c r="B123" s="97"/>
      <c r="C123" s="97"/>
      <c r="D123" s="97"/>
      <c r="E123" s="97"/>
      <c r="F123" s="97"/>
      <c r="G123" s="98"/>
      <c r="H123" s="116"/>
      <c r="I123" s="116"/>
      <c r="J123" s="116"/>
      <c r="K123" s="116"/>
      <c r="L123" s="116"/>
      <c r="M123" s="117"/>
    </row>
    <row r="124" spans="1:13" s="34" customFormat="1" ht="24.75" customHeight="1">
      <c r="A124" s="96" t="s">
        <v>70</v>
      </c>
      <c r="B124" s="97"/>
      <c r="C124" s="97"/>
      <c r="D124" s="97"/>
      <c r="E124" s="97"/>
      <c r="F124" s="97"/>
      <c r="G124" s="98"/>
      <c r="H124" s="116"/>
      <c r="I124" s="116"/>
      <c r="J124" s="116"/>
      <c r="K124" s="116"/>
      <c r="L124" s="116"/>
      <c r="M124" s="117"/>
    </row>
    <row r="125" spans="1:13" s="34" customFormat="1" ht="24.75" customHeight="1">
      <c r="A125" s="96" t="s">
        <v>71</v>
      </c>
      <c r="B125" s="97"/>
      <c r="C125" s="97"/>
      <c r="D125" s="97"/>
      <c r="E125" s="97"/>
      <c r="F125" s="97"/>
      <c r="G125" s="98"/>
      <c r="H125" s="116"/>
      <c r="I125" s="116"/>
      <c r="J125" s="116"/>
      <c r="K125" s="116"/>
      <c r="L125" s="116"/>
      <c r="M125" s="117"/>
    </row>
    <row r="126" spans="1:13" s="34" customFormat="1" ht="24.75" customHeight="1">
      <c r="A126" s="96" t="s">
        <v>72</v>
      </c>
      <c r="B126" s="97"/>
      <c r="C126" s="97"/>
      <c r="D126" s="97"/>
      <c r="E126" s="97"/>
      <c r="F126" s="97"/>
      <c r="G126" s="98"/>
      <c r="H126" s="116"/>
      <c r="I126" s="116"/>
      <c r="J126" s="116"/>
      <c r="K126" s="116"/>
      <c r="L126" s="116"/>
      <c r="M126" s="117"/>
    </row>
    <row r="127" spans="1:13" s="34" customFormat="1" ht="24.75" customHeight="1">
      <c r="A127" s="96" t="s">
        <v>73</v>
      </c>
      <c r="B127" s="97"/>
      <c r="C127" s="97"/>
      <c r="D127" s="97"/>
      <c r="E127" s="97"/>
      <c r="F127" s="97"/>
      <c r="G127" s="98"/>
      <c r="H127" s="116"/>
      <c r="I127" s="116"/>
      <c r="J127" s="116"/>
      <c r="K127" s="116"/>
      <c r="L127" s="116"/>
      <c r="M127" s="117"/>
    </row>
    <row r="128" spans="1:13" s="34" customFormat="1" ht="24.75" customHeight="1" thickBot="1">
      <c r="A128" s="204" t="s">
        <v>74</v>
      </c>
      <c r="B128" s="205"/>
      <c r="C128" s="205"/>
      <c r="D128" s="205"/>
      <c r="E128" s="205"/>
      <c r="F128" s="205"/>
      <c r="G128" s="206"/>
      <c r="H128" s="207"/>
      <c r="I128" s="207"/>
      <c r="J128" s="207"/>
      <c r="K128" s="207"/>
      <c r="L128" s="207"/>
      <c r="M128" s="208"/>
    </row>
    <row r="129" spans="1:13" s="30" customFormat="1" ht="31.5" customHeight="1" thickBot="1">
      <c r="A129" s="220" t="s">
        <v>112</v>
      </c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2"/>
    </row>
    <row r="130" spans="1:15" s="30" customFormat="1" ht="48.75" customHeight="1" thickBot="1">
      <c r="A130" s="220" t="s">
        <v>11</v>
      </c>
      <c r="B130" s="221"/>
      <c r="C130" s="221"/>
      <c r="D130" s="221"/>
      <c r="E130" s="221"/>
      <c r="F130" s="222"/>
      <c r="G130" s="35" t="s">
        <v>126</v>
      </c>
      <c r="H130" s="220" t="s">
        <v>12</v>
      </c>
      <c r="I130" s="221"/>
      <c r="J130" s="221"/>
      <c r="K130" s="221"/>
      <c r="L130" s="221"/>
      <c r="M130" s="222"/>
      <c r="N130" s="36"/>
      <c r="O130" s="36"/>
    </row>
    <row r="131" spans="1:15" s="39" customFormat="1" ht="28.5" customHeight="1">
      <c r="A131" s="223" t="s">
        <v>75</v>
      </c>
      <c r="B131" s="223"/>
      <c r="C131" s="223"/>
      <c r="D131" s="223"/>
      <c r="E131" s="223"/>
      <c r="F131" s="223"/>
      <c r="G131" s="37" t="s">
        <v>132</v>
      </c>
      <c r="H131" s="225"/>
      <c r="I131" s="225"/>
      <c r="J131" s="225"/>
      <c r="K131" s="225"/>
      <c r="L131" s="225"/>
      <c r="M131" s="225"/>
      <c r="N131" s="38"/>
      <c r="O131" s="38"/>
    </row>
    <row r="132" spans="1:15" s="43" customFormat="1" ht="17.25" customHeight="1">
      <c r="A132" s="219" t="s">
        <v>76</v>
      </c>
      <c r="B132" s="219"/>
      <c r="C132" s="219"/>
      <c r="D132" s="219"/>
      <c r="E132" s="219"/>
      <c r="F132" s="219"/>
      <c r="G132" s="41"/>
      <c r="H132" s="216"/>
      <c r="I132" s="216"/>
      <c r="J132" s="216"/>
      <c r="K132" s="216"/>
      <c r="L132" s="216"/>
      <c r="M132" s="216"/>
      <c r="N132" s="42"/>
      <c r="O132" s="42"/>
    </row>
    <row r="133" spans="1:15" s="46" customFormat="1" ht="24.75" customHeight="1">
      <c r="A133" s="104" t="s">
        <v>77</v>
      </c>
      <c r="B133" s="104"/>
      <c r="C133" s="104"/>
      <c r="D133" s="104"/>
      <c r="E133" s="104"/>
      <c r="F133" s="104"/>
      <c r="G133" s="44" t="s">
        <v>132</v>
      </c>
      <c r="H133" s="217">
        <v>0</v>
      </c>
      <c r="I133" s="217"/>
      <c r="J133" s="217"/>
      <c r="K133" s="217"/>
      <c r="L133" s="217"/>
      <c r="M133" s="217"/>
      <c r="N133" s="45"/>
      <c r="O133" s="45"/>
    </row>
    <row r="134" spans="1:15" s="46" customFormat="1" ht="24.75" customHeight="1">
      <c r="A134" s="104" t="s">
        <v>78</v>
      </c>
      <c r="B134" s="104"/>
      <c r="C134" s="104"/>
      <c r="D134" s="104"/>
      <c r="E134" s="104"/>
      <c r="F134" s="104"/>
      <c r="G134" s="44" t="s">
        <v>132</v>
      </c>
      <c r="H134" s="217"/>
      <c r="I134" s="217"/>
      <c r="J134" s="217"/>
      <c r="K134" s="217"/>
      <c r="L134" s="217"/>
      <c r="M134" s="217"/>
      <c r="N134" s="45"/>
      <c r="O134" s="45"/>
    </row>
    <row r="135" spans="1:15" s="46" customFormat="1" ht="21" customHeight="1">
      <c r="A135" s="104" t="s">
        <v>116</v>
      </c>
      <c r="B135" s="104"/>
      <c r="C135" s="104"/>
      <c r="D135" s="104"/>
      <c r="E135" s="104"/>
      <c r="F135" s="104"/>
      <c r="G135" s="44"/>
      <c r="H135" s="214"/>
      <c r="I135" s="214"/>
      <c r="J135" s="214"/>
      <c r="K135" s="214"/>
      <c r="L135" s="214"/>
      <c r="M135" s="214"/>
      <c r="N135" s="45"/>
      <c r="O135" s="45"/>
    </row>
    <row r="136" spans="1:15" s="39" customFormat="1" ht="24.75" customHeight="1">
      <c r="A136" s="224" t="s">
        <v>79</v>
      </c>
      <c r="B136" s="224"/>
      <c r="C136" s="224"/>
      <c r="D136" s="224"/>
      <c r="E136" s="224"/>
      <c r="F136" s="224"/>
      <c r="G136" s="47"/>
      <c r="H136" s="215">
        <f>H138+H141+H145+H146+H150+H155+H159</f>
        <v>5931119.8</v>
      </c>
      <c r="I136" s="215"/>
      <c r="J136" s="215"/>
      <c r="K136" s="215"/>
      <c r="L136" s="215"/>
      <c r="M136" s="215"/>
      <c r="N136" s="38"/>
      <c r="O136" s="38"/>
    </row>
    <row r="137" spans="1:15" s="43" customFormat="1" ht="16.5" customHeight="1">
      <c r="A137" s="219" t="s">
        <v>76</v>
      </c>
      <c r="B137" s="219"/>
      <c r="C137" s="219"/>
      <c r="D137" s="219"/>
      <c r="E137" s="219"/>
      <c r="F137" s="219"/>
      <c r="G137" s="40"/>
      <c r="H137" s="216"/>
      <c r="I137" s="216"/>
      <c r="J137" s="216"/>
      <c r="K137" s="216"/>
      <c r="L137" s="216"/>
      <c r="M137" s="216"/>
      <c r="N137" s="42"/>
      <c r="O137" s="42"/>
    </row>
    <row r="138" spans="1:15" s="49" customFormat="1" ht="24.75" customHeight="1">
      <c r="A138" s="218" t="s">
        <v>127</v>
      </c>
      <c r="B138" s="218"/>
      <c r="C138" s="218"/>
      <c r="D138" s="218"/>
      <c r="E138" s="218"/>
      <c r="F138" s="218"/>
      <c r="G138" s="44">
        <v>120</v>
      </c>
      <c r="H138" s="83">
        <f>H140</f>
        <v>0</v>
      </c>
      <c r="I138" s="83"/>
      <c r="J138" s="83"/>
      <c r="K138" s="83"/>
      <c r="L138" s="83"/>
      <c r="M138" s="83"/>
      <c r="N138" s="48"/>
      <c r="O138" s="48"/>
    </row>
    <row r="139" spans="1:15" s="43" customFormat="1" ht="20.25" customHeight="1">
      <c r="A139" s="104" t="s">
        <v>13</v>
      </c>
      <c r="B139" s="104"/>
      <c r="C139" s="104"/>
      <c r="D139" s="104"/>
      <c r="E139" s="104"/>
      <c r="F139" s="104"/>
      <c r="G139" s="44"/>
      <c r="H139" s="214"/>
      <c r="I139" s="214"/>
      <c r="J139" s="214"/>
      <c r="K139" s="214"/>
      <c r="L139" s="214"/>
      <c r="M139" s="214"/>
      <c r="N139" s="42"/>
      <c r="O139" s="42"/>
    </row>
    <row r="140" spans="1:15" s="43" customFormat="1" ht="24.75" customHeight="1">
      <c r="A140" s="104" t="s">
        <v>138</v>
      </c>
      <c r="B140" s="104"/>
      <c r="C140" s="104"/>
      <c r="D140" s="104"/>
      <c r="E140" s="104"/>
      <c r="F140" s="104"/>
      <c r="G140" s="44">
        <v>120</v>
      </c>
      <c r="H140" s="217"/>
      <c r="I140" s="217"/>
      <c r="J140" s="217"/>
      <c r="K140" s="217"/>
      <c r="L140" s="217"/>
      <c r="M140" s="217"/>
      <c r="N140" s="42"/>
      <c r="O140" s="42"/>
    </row>
    <row r="141" spans="1:15" s="51" customFormat="1" ht="24.75" customHeight="1">
      <c r="A141" s="218" t="s">
        <v>139</v>
      </c>
      <c r="B141" s="218"/>
      <c r="C141" s="218"/>
      <c r="D141" s="218"/>
      <c r="E141" s="218"/>
      <c r="F141" s="218"/>
      <c r="G141" s="44">
        <v>130</v>
      </c>
      <c r="H141" s="83">
        <v>4207200</v>
      </c>
      <c r="I141" s="83"/>
      <c r="J141" s="83"/>
      <c r="K141" s="83"/>
      <c r="L141" s="83"/>
      <c r="M141" s="83"/>
      <c r="N141" s="50"/>
      <c r="O141" s="50"/>
    </row>
    <row r="142" spans="1:15" s="43" customFormat="1" ht="17.25" customHeight="1">
      <c r="A142" s="219" t="s">
        <v>76</v>
      </c>
      <c r="B142" s="219"/>
      <c r="C142" s="219"/>
      <c r="D142" s="219"/>
      <c r="E142" s="219"/>
      <c r="F142" s="219"/>
      <c r="G142" s="41"/>
      <c r="H142" s="216"/>
      <c r="I142" s="216"/>
      <c r="J142" s="216"/>
      <c r="K142" s="216"/>
      <c r="L142" s="216"/>
      <c r="M142" s="216"/>
      <c r="N142" s="42"/>
      <c r="O142" s="42"/>
    </row>
    <row r="143" spans="1:15" s="46" customFormat="1" ht="27" customHeight="1">
      <c r="A143" s="144" t="s">
        <v>158</v>
      </c>
      <c r="B143" s="145"/>
      <c r="C143" s="145"/>
      <c r="D143" s="145"/>
      <c r="E143" s="145"/>
      <c r="F143" s="146"/>
      <c r="G143" s="44"/>
      <c r="H143" s="217">
        <v>854700</v>
      </c>
      <c r="I143" s="217"/>
      <c r="J143" s="217"/>
      <c r="K143" s="217"/>
      <c r="L143" s="217"/>
      <c r="M143" s="217"/>
      <c r="N143" s="45"/>
      <c r="O143" s="45"/>
    </row>
    <row r="144" spans="1:15" s="46" customFormat="1" ht="29.25" customHeight="1">
      <c r="A144" s="144" t="s">
        <v>159</v>
      </c>
      <c r="B144" s="145"/>
      <c r="C144" s="145"/>
      <c r="D144" s="145"/>
      <c r="E144" s="145"/>
      <c r="F144" s="146"/>
      <c r="G144" s="44"/>
      <c r="H144" s="217">
        <v>3352500</v>
      </c>
      <c r="I144" s="217"/>
      <c r="J144" s="217"/>
      <c r="K144" s="217"/>
      <c r="L144" s="217"/>
      <c r="M144" s="217"/>
      <c r="N144" s="45"/>
      <c r="O144" s="45"/>
    </row>
    <row r="145" spans="1:15" s="49" customFormat="1" ht="24.75" customHeight="1">
      <c r="A145" s="218" t="s">
        <v>128</v>
      </c>
      <c r="B145" s="218"/>
      <c r="C145" s="218"/>
      <c r="D145" s="218"/>
      <c r="E145" s="218"/>
      <c r="F145" s="218"/>
      <c r="G145" s="44">
        <v>140</v>
      </c>
      <c r="H145" s="259"/>
      <c r="I145" s="259"/>
      <c r="J145" s="259"/>
      <c r="K145" s="259"/>
      <c r="L145" s="259"/>
      <c r="M145" s="259"/>
      <c r="N145" s="48"/>
      <c r="O145" s="48"/>
    </row>
    <row r="146" spans="1:15" s="49" customFormat="1" ht="24.75" customHeight="1">
      <c r="A146" s="218" t="s">
        <v>134</v>
      </c>
      <c r="B146" s="218"/>
      <c r="C146" s="218"/>
      <c r="D146" s="218"/>
      <c r="E146" s="218"/>
      <c r="F146" s="218"/>
      <c r="G146" s="44">
        <v>150</v>
      </c>
      <c r="H146" s="83">
        <f>H148+H149</f>
        <v>0</v>
      </c>
      <c r="I146" s="83"/>
      <c r="J146" s="83"/>
      <c r="K146" s="83"/>
      <c r="L146" s="83"/>
      <c r="M146" s="83"/>
      <c r="N146" s="48"/>
      <c r="O146" s="48"/>
    </row>
    <row r="147" spans="1:15" s="43" customFormat="1" ht="16.5" customHeight="1">
      <c r="A147" s="219" t="s">
        <v>76</v>
      </c>
      <c r="B147" s="219"/>
      <c r="C147" s="219"/>
      <c r="D147" s="219"/>
      <c r="E147" s="219"/>
      <c r="F147" s="219"/>
      <c r="G147" s="41"/>
      <c r="H147" s="216"/>
      <c r="I147" s="216"/>
      <c r="J147" s="216"/>
      <c r="K147" s="216"/>
      <c r="L147" s="216"/>
      <c r="M147" s="216"/>
      <c r="N147" s="42"/>
      <c r="O147" s="42"/>
    </row>
    <row r="148" spans="1:15" s="43" customFormat="1" ht="24.75" customHeight="1">
      <c r="A148" s="226" t="s">
        <v>135</v>
      </c>
      <c r="B148" s="226"/>
      <c r="C148" s="226"/>
      <c r="D148" s="226"/>
      <c r="E148" s="226"/>
      <c r="F148" s="226"/>
      <c r="G148" s="44">
        <v>152</v>
      </c>
      <c r="H148" s="217"/>
      <c r="I148" s="217"/>
      <c r="J148" s="217"/>
      <c r="K148" s="217"/>
      <c r="L148" s="217"/>
      <c r="M148" s="217"/>
      <c r="N148" s="42"/>
      <c r="O148" s="42"/>
    </row>
    <row r="149" spans="1:15" s="43" customFormat="1" ht="24.75" customHeight="1">
      <c r="A149" s="104" t="s">
        <v>136</v>
      </c>
      <c r="B149" s="104"/>
      <c r="C149" s="104"/>
      <c r="D149" s="104"/>
      <c r="E149" s="104"/>
      <c r="F149" s="104"/>
      <c r="G149" s="44">
        <v>153</v>
      </c>
      <c r="H149" s="217"/>
      <c r="I149" s="217"/>
      <c r="J149" s="217"/>
      <c r="K149" s="217"/>
      <c r="L149" s="217"/>
      <c r="M149" s="217"/>
      <c r="N149" s="42"/>
      <c r="O149" s="42"/>
    </row>
    <row r="150" spans="1:15" s="49" customFormat="1" ht="24.75" customHeight="1">
      <c r="A150" s="218" t="s">
        <v>129</v>
      </c>
      <c r="B150" s="218"/>
      <c r="C150" s="218"/>
      <c r="D150" s="218"/>
      <c r="E150" s="218"/>
      <c r="F150" s="218"/>
      <c r="G150" s="44">
        <v>180</v>
      </c>
      <c r="H150" s="83">
        <v>1723919.8</v>
      </c>
      <c r="I150" s="83"/>
      <c r="J150" s="83"/>
      <c r="K150" s="83"/>
      <c r="L150" s="83"/>
      <c r="M150" s="83"/>
      <c r="N150" s="48"/>
      <c r="O150" s="48"/>
    </row>
    <row r="151" spans="1:15" s="43" customFormat="1" ht="17.25" customHeight="1">
      <c r="A151" s="258" t="s">
        <v>13</v>
      </c>
      <c r="B151" s="258"/>
      <c r="C151" s="258"/>
      <c r="D151" s="258"/>
      <c r="E151" s="258"/>
      <c r="F151" s="258"/>
      <c r="G151" s="41"/>
      <c r="H151" s="216"/>
      <c r="I151" s="216"/>
      <c r="J151" s="216"/>
      <c r="K151" s="216"/>
      <c r="L151" s="216"/>
      <c r="M151" s="216"/>
      <c r="N151" s="42"/>
      <c r="O151" s="42"/>
    </row>
    <row r="152" spans="1:15" s="46" customFormat="1" ht="24.75" customHeight="1">
      <c r="A152" s="104" t="s">
        <v>80</v>
      </c>
      <c r="B152" s="104"/>
      <c r="C152" s="104"/>
      <c r="D152" s="104"/>
      <c r="E152" s="104"/>
      <c r="F152" s="104"/>
      <c r="G152" s="44">
        <v>180</v>
      </c>
      <c r="H152" s="217">
        <v>1723919.8</v>
      </c>
      <c r="I152" s="217"/>
      <c r="J152" s="217"/>
      <c r="K152" s="217"/>
      <c r="L152" s="217"/>
      <c r="M152" s="217"/>
      <c r="N152" s="45"/>
      <c r="O152" s="45"/>
    </row>
    <row r="153" spans="1:15" s="46" customFormat="1" ht="24.75" customHeight="1">
      <c r="A153" s="104" t="s">
        <v>117</v>
      </c>
      <c r="B153" s="104"/>
      <c r="C153" s="104"/>
      <c r="D153" s="104"/>
      <c r="E153" s="104"/>
      <c r="F153" s="104"/>
      <c r="G153" s="44">
        <v>180</v>
      </c>
      <c r="H153" s="217"/>
      <c r="I153" s="217"/>
      <c r="J153" s="217"/>
      <c r="K153" s="217"/>
      <c r="L153" s="217"/>
      <c r="M153" s="217"/>
      <c r="N153" s="45"/>
      <c r="O153" s="45"/>
    </row>
    <row r="154" spans="1:15" s="46" customFormat="1" ht="24.75" customHeight="1">
      <c r="A154" s="104" t="s">
        <v>118</v>
      </c>
      <c r="B154" s="104"/>
      <c r="C154" s="104"/>
      <c r="D154" s="104"/>
      <c r="E154" s="104"/>
      <c r="F154" s="104"/>
      <c r="G154" s="44">
        <v>180</v>
      </c>
      <c r="H154" s="217"/>
      <c r="I154" s="217"/>
      <c r="J154" s="217"/>
      <c r="K154" s="217"/>
      <c r="L154" s="217"/>
      <c r="M154" s="217"/>
      <c r="N154" s="45"/>
      <c r="O154" s="45"/>
    </row>
    <row r="155" spans="1:15" s="51" customFormat="1" ht="24.75" customHeight="1">
      <c r="A155" s="218" t="s">
        <v>130</v>
      </c>
      <c r="B155" s="218"/>
      <c r="C155" s="218"/>
      <c r="D155" s="218"/>
      <c r="E155" s="218"/>
      <c r="F155" s="218"/>
      <c r="G155" s="44">
        <v>180</v>
      </c>
      <c r="H155" s="83">
        <f>H157+H158</f>
        <v>0</v>
      </c>
      <c r="I155" s="83"/>
      <c r="J155" s="83"/>
      <c r="K155" s="83"/>
      <c r="L155" s="83"/>
      <c r="M155" s="83"/>
      <c r="N155" s="50"/>
      <c r="O155" s="50"/>
    </row>
    <row r="156" spans="1:15" s="43" customFormat="1" ht="18.75" customHeight="1">
      <c r="A156" s="219" t="s">
        <v>76</v>
      </c>
      <c r="B156" s="219"/>
      <c r="C156" s="219"/>
      <c r="D156" s="219"/>
      <c r="E156" s="219"/>
      <c r="F156" s="219"/>
      <c r="G156" s="41"/>
      <c r="H156" s="216"/>
      <c r="I156" s="216"/>
      <c r="J156" s="216"/>
      <c r="K156" s="216"/>
      <c r="L156" s="216"/>
      <c r="M156" s="216"/>
      <c r="N156" s="42"/>
      <c r="O156" s="42"/>
    </row>
    <row r="157" spans="1:15" s="43" customFormat="1" ht="24.75" customHeight="1">
      <c r="A157" s="104" t="s">
        <v>0</v>
      </c>
      <c r="B157" s="104"/>
      <c r="C157" s="104"/>
      <c r="D157" s="104"/>
      <c r="E157" s="104"/>
      <c r="F157" s="104"/>
      <c r="G157" s="44">
        <v>180</v>
      </c>
      <c r="H157" s="217"/>
      <c r="I157" s="217"/>
      <c r="J157" s="217"/>
      <c r="K157" s="217"/>
      <c r="L157" s="217"/>
      <c r="M157" s="217"/>
      <c r="N157" s="42"/>
      <c r="O157" s="42"/>
    </row>
    <row r="158" spans="1:15" s="46" customFormat="1" ht="19.5" customHeight="1">
      <c r="A158" s="104" t="s">
        <v>116</v>
      </c>
      <c r="B158" s="104"/>
      <c r="C158" s="104"/>
      <c r="D158" s="104"/>
      <c r="E158" s="104"/>
      <c r="F158" s="104"/>
      <c r="G158" s="44"/>
      <c r="H158" s="217"/>
      <c r="I158" s="217"/>
      <c r="J158" s="217"/>
      <c r="K158" s="217"/>
      <c r="L158" s="217"/>
      <c r="M158" s="217"/>
      <c r="N158" s="45"/>
      <c r="O158" s="45"/>
    </row>
    <row r="159" spans="1:15" s="51" customFormat="1" ht="24.75" customHeight="1">
      <c r="A159" s="218" t="s">
        <v>131</v>
      </c>
      <c r="B159" s="218"/>
      <c r="C159" s="218"/>
      <c r="D159" s="218"/>
      <c r="E159" s="218"/>
      <c r="F159" s="218"/>
      <c r="G159" s="44" t="s">
        <v>132</v>
      </c>
      <c r="H159" s="83">
        <f>SUM(H161:M167)</f>
        <v>0</v>
      </c>
      <c r="I159" s="83"/>
      <c r="J159" s="83"/>
      <c r="K159" s="83"/>
      <c r="L159" s="83"/>
      <c r="M159" s="83"/>
      <c r="N159" s="50"/>
      <c r="O159" s="50"/>
    </row>
    <row r="160" spans="1:15" s="43" customFormat="1" ht="18.75" customHeight="1">
      <c r="A160" s="219" t="s">
        <v>13</v>
      </c>
      <c r="B160" s="219"/>
      <c r="C160" s="219"/>
      <c r="D160" s="219"/>
      <c r="E160" s="219"/>
      <c r="F160" s="219"/>
      <c r="G160" s="40"/>
      <c r="H160" s="216"/>
      <c r="I160" s="216"/>
      <c r="J160" s="216"/>
      <c r="K160" s="216"/>
      <c r="L160" s="216"/>
      <c r="M160" s="216"/>
      <c r="N160" s="42"/>
      <c r="O160" s="42"/>
    </row>
    <row r="161" spans="1:15" s="46" customFormat="1" ht="24.75" customHeight="1">
      <c r="A161" s="104" t="s">
        <v>140</v>
      </c>
      <c r="B161" s="104"/>
      <c r="C161" s="104"/>
      <c r="D161" s="104"/>
      <c r="E161" s="104"/>
      <c r="F161" s="104"/>
      <c r="G161" s="44">
        <v>410</v>
      </c>
      <c r="H161" s="217"/>
      <c r="I161" s="217"/>
      <c r="J161" s="217"/>
      <c r="K161" s="217"/>
      <c r="L161" s="217"/>
      <c r="M161" s="217"/>
      <c r="N161" s="45"/>
      <c r="O161" s="45"/>
    </row>
    <row r="162" spans="1:15" s="46" customFormat="1" ht="24.75" customHeight="1">
      <c r="A162" s="104" t="s">
        <v>141</v>
      </c>
      <c r="B162" s="104"/>
      <c r="C162" s="104"/>
      <c r="D162" s="104"/>
      <c r="E162" s="104"/>
      <c r="F162" s="104"/>
      <c r="G162" s="44">
        <v>420</v>
      </c>
      <c r="H162" s="217"/>
      <c r="I162" s="217"/>
      <c r="J162" s="217"/>
      <c r="K162" s="217"/>
      <c r="L162" s="217"/>
      <c r="M162" s="217"/>
      <c r="N162" s="45"/>
      <c r="O162" s="45"/>
    </row>
    <row r="163" spans="1:15" s="46" customFormat="1" ht="24.75" customHeight="1">
      <c r="A163" s="104" t="s">
        <v>142</v>
      </c>
      <c r="B163" s="104"/>
      <c r="C163" s="104"/>
      <c r="D163" s="104"/>
      <c r="E163" s="104"/>
      <c r="F163" s="104"/>
      <c r="G163" s="44">
        <v>430</v>
      </c>
      <c r="H163" s="217"/>
      <c r="I163" s="217"/>
      <c r="J163" s="217"/>
      <c r="K163" s="217"/>
      <c r="L163" s="217"/>
      <c r="M163" s="217"/>
      <c r="N163" s="45"/>
      <c r="O163" s="45"/>
    </row>
    <row r="164" spans="1:15" s="46" customFormat="1" ht="24.75" customHeight="1">
      <c r="A164" s="104" t="s">
        <v>143</v>
      </c>
      <c r="B164" s="104"/>
      <c r="C164" s="104"/>
      <c r="D164" s="104"/>
      <c r="E164" s="104"/>
      <c r="F164" s="104"/>
      <c r="G164" s="44">
        <v>440</v>
      </c>
      <c r="H164" s="217"/>
      <c r="I164" s="217"/>
      <c r="J164" s="217"/>
      <c r="K164" s="217"/>
      <c r="L164" s="217"/>
      <c r="M164" s="217"/>
      <c r="N164" s="45"/>
      <c r="O164" s="45"/>
    </row>
    <row r="165" spans="1:15" s="46" customFormat="1" ht="24.75" customHeight="1">
      <c r="A165" s="104" t="s">
        <v>144</v>
      </c>
      <c r="B165" s="104"/>
      <c r="C165" s="104"/>
      <c r="D165" s="104"/>
      <c r="E165" s="104"/>
      <c r="F165" s="104"/>
      <c r="G165" s="44">
        <v>620</v>
      </c>
      <c r="H165" s="217"/>
      <c r="I165" s="217"/>
      <c r="J165" s="217"/>
      <c r="K165" s="217"/>
      <c r="L165" s="217"/>
      <c r="M165" s="217"/>
      <c r="N165" s="45"/>
      <c r="O165" s="45"/>
    </row>
    <row r="166" spans="1:15" s="46" customFormat="1" ht="24.75" customHeight="1">
      <c r="A166" s="104" t="s">
        <v>145</v>
      </c>
      <c r="B166" s="104"/>
      <c r="C166" s="104"/>
      <c r="D166" s="104"/>
      <c r="E166" s="104"/>
      <c r="F166" s="104"/>
      <c r="G166" s="44">
        <v>630</v>
      </c>
      <c r="H166" s="217"/>
      <c r="I166" s="217"/>
      <c r="J166" s="217"/>
      <c r="K166" s="217"/>
      <c r="L166" s="217"/>
      <c r="M166" s="217"/>
      <c r="N166" s="45"/>
      <c r="O166" s="45"/>
    </row>
    <row r="167" spans="1:15" s="46" customFormat="1" ht="24.75" customHeight="1">
      <c r="A167" s="104" t="s">
        <v>146</v>
      </c>
      <c r="B167" s="104"/>
      <c r="C167" s="104"/>
      <c r="D167" s="104"/>
      <c r="E167" s="104"/>
      <c r="F167" s="104"/>
      <c r="G167" s="44">
        <v>650</v>
      </c>
      <c r="H167" s="217"/>
      <c r="I167" s="217"/>
      <c r="J167" s="217"/>
      <c r="K167" s="217"/>
      <c r="L167" s="217"/>
      <c r="M167" s="217"/>
      <c r="N167" s="45"/>
      <c r="O167" s="45"/>
    </row>
    <row r="168" spans="1:15" s="39" customFormat="1" ht="24.75" customHeight="1">
      <c r="A168" s="224" t="s">
        <v>81</v>
      </c>
      <c r="B168" s="224"/>
      <c r="C168" s="224"/>
      <c r="D168" s="224"/>
      <c r="E168" s="224"/>
      <c r="F168" s="224"/>
      <c r="G168" s="44" t="s">
        <v>132</v>
      </c>
      <c r="H168" s="215" t="e">
        <f>SUM(H170:M173)</f>
        <v>#REF!</v>
      </c>
      <c r="I168" s="215"/>
      <c r="J168" s="215"/>
      <c r="K168" s="215"/>
      <c r="L168" s="215"/>
      <c r="M168" s="215"/>
      <c r="N168" s="38"/>
      <c r="O168" s="38"/>
    </row>
    <row r="169" spans="1:15" s="43" customFormat="1" ht="17.25" customHeight="1">
      <c r="A169" s="219" t="s">
        <v>76</v>
      </c>
      <c r="B169" s="219"/>
      <c r="C169" s="219"/>
      <c r="D169" s="219"/>
      <c r="E169" s="219"/>
      <c r="F169" s="219"/>
      <c r="G169" s="41"/>
      <c r="H169" s="216"/>
      <c r="I169" s="216"/>
      <c r="J169" s="216"/>
      <c r="K169" s="216"/>
      <c r="L169" s="216"/>
      <c r="M169" s="216"/>
      <c r="N169" s="42"/>
      <c r="O169" s="42"/>
    </row>
    <row r="170" spans="1:19" s="46" customFormat="1" ht="24.75" customHeight="1">
      <c r="A170" s="104" t="s">
        <v>77</v>
      </c>
      <c r="B170" s="104"/>
      <c r="C170" s="104"/>
      <c r="D170" s="104"/>
      <c r="E170" s="104"/>
      <c r="F170" s="104"/>
      <c r="G170" s="44" t="s">
        <v>132</v>
      </c>
      <c r="H170" s="214" t="e">
        <f>H133+H152-G176</f>
        <v>#REF!</v>
      </c>
      <c r="I170" s="214"/>
      <c r="J170" s="214"/>
      <c r="K170" s="214"/>
      <c r="L170" s="214"/>
      <c r="M170" s="214"/>
      <c r="N170" s="52"/>
      <c r="O170" s="52"/>
      <c r="P170" s="52"/>
      <c r="Q170" s="52"/>
      <c r="R170" s="52"/>
      <c r="S170" s="52"/>
    </row>
    <row r="171" spans="1:19" s="46" customFormat="1" ht="24.75" customHeight="1">
      <c r="A171" s="104" t="s">
        <v>78</v>
      </c>
      <c r="B171" s="104"/>
      <c r="C171" s="104"/>
      <c r="D171" s="104"/>
      <c r="E171" s="104"/>
      <c r="F171" s="104"/>
      <c r="G171" s="44" t="s">
        <v>132</v>
      </c>
      <c r="H171" s="214"/>
      <c r="I171" s="214"/>
      <c r="J171" s="214"/>
      <c r="K171" s="214"/>
      <c r="L171" s="214"/>
      <c r="M171" s="214"/>
      <c r="N171" s="52"/>
      <c r="O171" s="52"/>
      <c r="P171" s="52"/>
      <c r="Q171" s="52"/>
      <c r="R171" s="52"/>
      <c r="S171" s="52"/>
    </row>
    <row r="172" spans="1:19" s="46" customFormat="1" ht="19.5" customHeight="1">
      <c r="A172" s="104" t="s">
        <v>118</v>
      </c>
      <c r="B172" s="104"/>
      <c r="C172" s="104"/>
      <c r="D172" s="104"/>
      <c r="E172" s="104"/>
      <c r="F172" s="104"/>
      <c r="G172" s="44" t="s">
        <v>132</v>
      </c>
      <c r="H172" s="214">
        <f>H154-I176</f>
        <v>0</v>
      </c>
      <c r="I172" s="214"/>
      <c r="J172" s="214"/>
      <c r="K172" s="214"/>
      <c r="L172" s="214"/>
      <c r="M172" s="214"/>
      <c r="N172" s="52"/>
      <c r="O172" s="52"/>
      <c r="P172" s="52"/>
      <c r="Q172" s="52"/>
      <c r="R172" s="52"/>
      <c r="S172" s="52"/>
    </row>
    <row r="173" spans="1:19" s="46" customFormat="1" ht="19.5" customHeight="1" thickBot="1">
      <c r="A173" s="227" t="s">
        <v>117</v>
      </c>
      <c r="B173" s="227"/>
      <c r="C173" s="227"/>
      <c r="D173" s="227"/>
      <c r="E173" s="227"/>
      <c r="F173" s="227"/>
      <c r="G173" s="53" t="s">
        <v>132</v>
      </c>
      <c r="H173" s="232" t="e">
        <f>H153-H176</f>
        <v>#REF!</v>
      </c>
      <c r="I173" s="232"/>
      <c r="J173" s="232"/>
      <c r="K173" s="232"/>
      <c r="L173" s="232"/>
      <c r="M173" s="232"/>
      <c r="N173" s="52"/>
      <c r="O173" s="52"/>
      <c r="P173" s="52"/>
      <c r="Q173" s="52"/>
      <c r="R173" s="52"/>
      <c r="S173" s="52"/>
    </row>
    <row r="174" spans="1:19" s="30" customFormat="1" ht="27.75" customHeight="1" thickBot="1">
      <c r="A174" s="182" t="s">
        <v>11</v>
      </c>
      <c r="B174" s="183"/>
      <c r="C174" s="184"/>
      <c r="D174" s="65"/>
      <c r="E174" s="102" t="s">
        <v>126</v>
      </c>
      <c r="F174" s="102" t="s">
        <v>82</v>
      </c>
      <c r="G174" s="220" t="s">
        <v>76</v>
      </c>
      <c r="H174" s="221"/>
      <c r="I174" s="221"/>
      <c r="J174" s="221"/>
      <c r="K174" s="221"/>
      <c r="L174" s="221"/>
      <c r="M174" s="222"/>
      <c r="N174" s="54"/>
      <c r="O174" s="54"/>
      <c r="P174" s="54"/>
      <c r="Q174" s="54"/>
      <c r="R174" s="54"/>
      <c r="S174" s="54"/>
    </row>
    <row r="175" spans="1:13" s="30" customFormat="1" ht="138.75" customHeight="1" thickBot="1">
      <c r="A175" s="230"/>
      <c r="B175" s="128"/>
      <c r="C175" s="231"/>
      <c r="D175" s="69" t="s">
        <v>185</v>
      </c>
      <c r="E175" s="103"/>
      <c r="F175" s="103"/>
      <c r="G175" s="17" t="s">
        <v>183</v>
      </c>
      <c r="H175" s="17" t="s">
        <v>154</v>
      </c>
      <c r="I175" s="230" t="s">
        <v>121</v>
      </c>
      <c r="J175" s="231"/>
      <c r="K175" s="220" t="s">
        <v>184</v>
      </c>
      <c r="L175" s="222"/>
      <c r="M175" s="17" t="s">
        <v>133</v>
      </c>
    </row>
    <row r="176" spans="1:13" s="55" customFormat="1" ht="24.75" customHeight="1">
      <c r="A176" s="105" t="s">
        <v>83</v>
      </c>
      <c r="B176" s="106"/>
      <c r="C176" s="107"/>
      <c r="D176" s="70"/>
      <c r="E176" s="66"/>
      <c r="F176" s="4" t="e">
        <f>F178+F183+F191+F194+F198+F205+F211</f>
        <v>#REF!</v>
      </c>
      <c r="G176" s="4" t="e">
        <f>G178+G183+G191+G194+G198+G205+G211</f>
        <v>#REF!</v>
      </c>
      <c r="H176" s="4" t="e">
        <f>H178+H183+H191+H194+H198+H205+H211</f>
        <v>#REF!</v>
      </c>
      <c r="I176" s="228">
        <f>I178+I183+I191+I194+I198+I205+I211</f>
        <v>0</v>
      </c>
      <c r="J176" s="229"/>
      <c r="K176" s="228" t="e">
        <f>K178+K183+K191+K194+K198+K205+K211</f>
        <v>#REF!</v>
      </c>
      <c r="L176" s="229"/>
      <c r="M176" s="4" t="e">
        <f>M178+M183+M191+M194+M198+M205+M211</f>
        <v>#REF!</v>
      </c>
    </row>
    <row r="177" spans="1:13" s="3" customFormat="1" ht="17.25" customHeight="1">
      <c r="A177" s="84" t="s">
        <v>76</v>
      </c>
      <c r="B177" s="85"/>
      <c r="C177" s="86"/>
      <c r="D177" s="71"/>
      <c r="E177" s="67"/>
      <c r="F177" s="6"/>
      <c r="G177" s="7"/>
      <c r="H177" s="7"/>
      <c r="I177" s="121"/>
      <c r="J177" s="121"/>
      <c r="K177" s="92"/>
      <c r="L177" s="93"/>
      <c r="M177" s="8"/>
    </row>
    <row r="178" spans="1:13" s="55" customFormat="1" ht="24.75" customHeight="1">
      <c r="A178" s="87" t="s">
        <v>84</v>
      </c>
      <c r="B178" s="88"/>
      <c r="C178" s="89"/>
      <c r="D178" s="70"/>
      <c r="E178" s="68">
        <v>210</v>
      </c>
      <c r="F178" s="10" t="e">
        <f>SUM(F180:F182)</f>
        <v>#REF!</v>
      </c>
      <c r="G178" s="10" t="e">
        <f>SUM(G180:G182)</f>
        <v>#REF!</v>
      </c>
      <c r="H178" s="10" t="e">
        <f>SUM(H180:H182)</f>
        <v>#REF!</v>
      </c>
      <c r="I178" s="120">
        <f>SUM(I180:J182)</f>
        <v>0</v>
      </c>
      <c r="J178" s="120"/>
      <c r="K178" s="90" t="e">
        <f>SUM(K180:K182)</f>
        <v>#REF!</v>
      </c>
      <c r="L178" s="91"/>
      <c r="M178" s="14" t="e">
        <f>SUM(M180:M182)</f>
        <v>#REF!</v>
      </c>
    </row>
    <row r="179" spans="1:13" s="3" customFormat="1" ht="16.5" customHeight="1">
      <c r="A179" s="84" t="s">
        <v>13</v>
      </c>
      <c r="B179" s="85"/>
      <c r="C179" s="86"/>
      <c r="D179" s="71"/>
      <c r="E179" s="67"/>
      <c r="F179" s="6"/>
      <c r="G179" s="7"/>
      <c r="H179" s="7"/>
      <c r="I179" s="121"/>
      <c r="J179" s="121"/>
      <c r="K179" s="92"/>
      <c r="L179" s="93"/>
      <c r="M179" s="8"/>
    </row>
    <row r="180" spans="1:13" ht="24.75" customHeight="1">
      <c r="A180" s="80" t="s">
        <v>85</v>
      </c>
      <c r="B180" s="81"/>
      <c r="C180" s="82"/>
      <c r="D180" s="72">
        <v>111</v>
      </c>
      <c r="E180" s="11">
        <v>211</v>
      </c>
      <c r="F180" s="10" t="e">
        <f aca="true" t="shared" si="0" ref="F180:F214">SUM(G180:M180)</f>
        <v>#REF!</v>
      </c>
      <c r="G180" s="22" t="e">
        <f>#REF!</f>
        <v>#REF!</v>
      </c>
      <c r="H180" s="22" t="e">
        <f>#REF!+#REF!+#REF!</f>
        <v>#REF!</v>
      </c>
      <c r="I180" s="127">
        <v>0</v>
      </c>
      <c r="J180" s="127"/>
      <c r="K180" s="94" t="e">
        <f>#REF!</f>
        <v>#REF!</v>
      </c>
      <c r="L180" s="95"/>
      <c r="M180" s="23" t="e">
        <f>#REF!</f>
        <v>#REF!</v>
      </c>
    </row>
    <row r="181" spans="1:13" ht="24.75" customHeight="1">
      <c r="A181" s="80" t="s">
        <v>86</v>
      </c>
      <c r="B181" s="81"/>
      <c r="C181" s="82"/>
      <c r="D181" s="72">
        <v>112</v>
      </c>
      <c r="E181" s="11">
        <v>212</v>
      </c>
      <c r="F181" s="10" t="e">
        <f t="shared" si="0"/>
        <v>#REF!</v>
      </c>
      <c r="G181" s="22" t="e">
        <f>#REF!</f>
        <v>#REF!</v>
      </c>
      <c r="H181" s="22" t="e">
        <f>#REF!+#REF!+#REF!</f>
        <v>#REF!</v>
      </c>
      <c r="I181" s="127">
        <v>0</v>
      </c>
      <c r="J181" s="127"/>
      <c r="K181" s="94" t="e">
        <f>#REF!</f>
        <v>#REF!</v>
      </c>
      <c r="L181" s="95"/>
      <c r="M181" s="23" t="e">
        <f>#REF!</f>
        <v>#REF!</v>
      </c>
    </row>
    <row r="182" spans="1:13" ht="24.75" customHeight="1">
      <c r="A182" s="80" t="s">
        <v>87</v>
      </c>
      <c r="B182" s="81"/>
      <c r="C182" s="82"/>
      <c r="D182" s="72">
        <v>119</v>
      </c>
      <c r="E182" s="11">
        <v>213</v>
      </c>
      <c r="F182" s="10" t="e">
        <f t="shared" si="0"/>
        <v>#REF!</v>
      </c>
      <c r="G182" s="22" t="e">
        <f>#REF!</f>
        <v>#REF!</v>
      </c>
      <c r="H182" s="22" t="e">
        <f>#REF!+#REF!+#REF!</f>
        <v>#REF!</v>
      </c>
      <c r="I182" s="127">
        <v>0</v>
      </c>
      <c r="J182" s="127"/>
      <c r="K182" s="94" t="e">
        <f>#REF!</f>
        <v>#REF!</v>
      </c>
      <c r="L182" s="95"/>
      <c r="M182" s="23" t="e">
        <f>#REF!</f>
        <v>#REF!</v>
      </c>
    </row>
    <row r="183" spans="1:13" s="55" customFormat="1" ht="24.75" customHeight="1">
      <c r="A183" s="87" t="s">
        <v>88</v>
      </c>
      <c r="B183" s="88"/>
      <c r="C183" s="89"/>
      <c r="D183" s="70"/>
      <c r="E183" s="9">
        <v>220</v>
      </c>
      <c r="F183" s="10" t="e">
        <f>SUM(F185:F190)</f>
        <v>#REF!</v>
      </c>
      <c r="G183" s="10" t="e">
        <f>SUM(G185:G190)</f>
        <v>#REF!</v>
      </c>
      <c r="H183" s="10" t="e">
        <f>SUM(H185:H190)</f>
        <v>#REF!</v>
      </c>
      <c r="I183" s="120">
        <f>SUM(I185:J190)</f>
        <v>0</v>
      </c>
      <c r="J183" s="120"/>
      <c r="K183" s="90" t="e">
        <f>SUM(K185:K190)</f>
        <v>#REF!</v>
      </c>
      <c r="L183" s="91"/>
      <c r="M183" s="14" t="e">
        <f>SUM(M185:M190)</f>
        <v>#REF!</v>
      </c>
    </row>
    <row r="184" spans="1:13" s="3" customFormat="1" ht="17.25" customHeight="1">
      <c r="A184" s="84" t="s">
        <v>13</v>
      </c>
      <c r="B184" s="85"/>
      <c r="C184" s="86"/>
      <c r="D184" s="71"/>
      <c r="E184" s="5"/>
      <c r="F184" s="6"/>
      <c r="G184" s="7"/>
      <c r="H184" s="7"/>
      <c r="I184" s="121"/>
      <c r="J184" s="121"/>
      <c r="K184" s="92"/>
      <c r="L184" s="93"/>
      <c r="M184" s="8"/>
    </row>
    <row r="185" spans="1:13" ht="24.75" customHeight="1">
      <c r="A185" s="80" t="s">
        <v>89</v>
      </c>
      <c r="B185" s="81"/>
      <c r="C185" s="82"/>
      <c r="D185" s="72">
        <v>244</v>
      </c>
      <c r="E185" s="11">
        <v>221</v>
      </c>
      <c r="F185" s="10" t="e">
        <f t="shared" si="0"/>
        <v>#REF!</v>
      </c>
      <c r="G185" s="22" t="e">
        <f>#REF!</f>
        <v>#REF!</v>
      </c>
      <c r="H185" s="22" t="e">
        <f>#REF!+#REF!+#REF!</f>
        <v>#REF!</v>
      </c>
      <c r="I185" s="127">
        <v>0</v>
      </c>
      <c r="J185" s="127"/>
      <c r="K185" s="94" t="e">
        <f>#REF!</f>
        <v>#REF!</v>
      </c>
      <c r="L185" s="95"/>
      <c r="M185" s="23" t="e">
        <f>#REF!</f>
        <v>#REF!</v>
      </c>
    </row>
    <row r="186" spans="1:13" ht="24.75" customHeight="1">
      <c r="A186" s="80" t="s">
        <v>90</v>
      </c>
      <c r="B186" s="81"/>
      <c r="C186" s="82"/>
      <c r="D186" s="72">
        <v>244</v>
      </c>
      <c r="E186" s="11">
        <v>222</v>
      </c>
      <c r="F186" s="10" t="e">
        <f t="shared" si="0"/>
        <v>#REF!</v>
      </c>
      <c r="G186" s="22" t="e">
        <f>#REF!</f>
        <v>#REF!</v>
      </c>
      <c r="H186" s="22" t="e">
        <f>#REF!+#REF!+#REF!</f>
        <v>#REF!</v>
      </c>
      <c r="I186" s="127">
        <v>0</v>
      </c>
      <c r="J186" s="127"/>
      <c r="K186" s="94" t="e">
        <f>#REF!</f>
        <v>#REF!</v>
      </c>
      <c r="L186" s="95"/>
      <c r="M186" s="23" t="e">
        <f>#REF!</f>
        <v>#REF!</v>
      </c>
    </row>
    <row r="187" spans="1:13" ht="24.75" customHeight="1">
      <c r="A187" s="80" t="s">
        <v>91</v>
      </c>
      <c r="B187" s="81"/>
      <c r="C187" s="82"/>
      <c r="D187" s="72">
        <v>244</v>
      </c>
      <c r="E187" s="11">
        <v>223</v>
      </c>
      <c r="F187" s="10" t="e">
        <f t="shared" si="0"/>
        <v>#REF!</v>
      </c>
      <c r="G187" s="22" t="e">
        <f>#REF!</f>
        <v>#REF!</v>
      </c>
      <c r="H187" s="22" t="e">
        <f>#REF!+#REF!+#REF!</f>
        <v>#REF!</v>
      </c>
      <c r="I187" s="127">
        <v>0</v>
      </c>
      <c r="J187" s="127"/>
      <c r="K187" s="94" t="e">
        <f>#REF!</f>
        <v>#REF!</v>
      </c>
      <c r="L187" s="95"/>
      <c r="M187" s="23" t="e">
        <f>#REF!</f>
        <v>#REF!</v>
      </c>
    </row>
    <row r="188" spans="1:13" ht="24.75" customHeight="1">
      <c r="A188" s="80" t="s">
        <v>92</v>
      </c>
      <c r="B188" s="81"/>
      <c r="C188" s="82"/>
      <c r="D188" s="72">
        <v>244</v>
      </c>
      <c r="E188" s="11">
        <v>224</v>
      </c>
      <c r="F188" s="10" t="e">
        <f t="shared" si="0"/>
        <v>#REF!</v>
      </c>
      <c r="G188" s="22" t="e">
        <f>#REF!</f>
        <v>#REF!</v>
      </c>
      <c r="H188" s="22" t="e">
        <f>#REF!+#REF!+#REF!</f>
        <v>#REF!</v>
      </c>
      <c r="I188" s="127">
        <v>0</v>
      </c>
      <c r="J188" s="127"/>
      <c r="K188" s="94" t="e">
        <f>#REF!</f>
        <v>#REF!</v>
      </c>
      <c r="L188" s="95"/>
      <c r="M188" s="23" t="e">
        <f>#REF!</f>
        <v>#REF!</v>
      </c>
    </row>
    <row r="189" spans="1:13" ht="24.75" customHeight="1">
      <c r="A189" s="80" t="s">
        <v>93</v>
      </c>
      <c r="B189" s="81"/>
      <c r="C189" s="82"/>
      <c r="D189" s="72">
        <v>244</v>
      </c>
      <c r="E189" s="11">
        <v>225</v>
      </c>
      <c r="F189" s="10" t="e">
        <f t="shared" si="0"/>
        <v>#REF!</v>
      </c>
      <c r="G189" s="22" t="e">
        <f>#REF!</f>
        <v>#REF!</v>
      </c>
      <c r="H189" s="22" t="e">
        <f>#REF!+#REF!+#REF!</f>
        <v>#REF!</v>
      </c>
      <c r="I189" s="127">
        <v>0</v>
      </c>
      <c r="J189" s="127"/>
      <c r="K189" s="94" t="e">
        <f>#REF!</f>
        <v>#REF!</v>
      </c>
      <c r="L189" s="95"/>
      <c r="M189" s="23" t="e">
        <f>#REF!</f>
        <v>#REF!</v>
      </c>
    </row>
    <row r="190" spans="1:13" ht="24.75" customHeight="1">
      <c r="A190" s="80" t="s">
        <v>94</v>
      </c>
      <c r="B190" s="81"/>
      <c r="C190" s="82"/>
      <c r="D190" s="72">
        <v>244</v>
      </c>
      <c r="E190" s="11">
        <v>226</v>
      </c>
      <c r="F190" s="10" t="e">
        <f t="shared" si="0"/>
        <v>#REF!</v>
      </c>
      <c r="G190" s="22" t="e">
        <f>#REF!</f>
        <v>#REF!</v>
      </c>
      <c r="H190" s="22" t="e">
        <f>#REF!+#REF!+#REF!</f>
        <v>#REF!</v>
      </c>
      <c r="I190" s="127">
        <v>0</v>
      </c>
      <c r="J190" s="127"/>
      <c r="K190" s="94">
        <v>1268493</v>
      </c>
      <c r="L190" s="95"/>
      <c r="M190" s="23" t="e">
        <f>#REF!</f>
        <v>#REF!</v>
      </c>
    </row>
    <row r="191" spans="1:13" s="55" customFormat="1" ht="24.75" customHeight="1">
      <c r="A191" s="87" t="s">
        <v>95</v>
      </c>
      <c r="B191" s="88"/>
      <c r="C191" s="89"/>
      <c r="D191" s="70"/>
      <c r="E191" s="9">
        <v>240</v>
      </c>
      <c r="F191" s="10">
        <f>F193</f>
        <v>0</v>
      </c>
      <c r="G191" s="10">
        <f>SUM(G193)</f>
        <v>0</v>
      </c>
      <c r="H191" s="10">
        <f>SUM(H193)</f>
        <v>0</v>
      </c>
      <c r="I191" s="120">
        <f>I193</f>
        <v>0</v>
      </c>
      <c r="J191" s="120"/>
      <c r="K191" s="90">
        <f>SUM(K193)</f>
        <v>0</v>
      </c>
      <c r="L191" s="91"/>
      <c r="M191" s="14">
        <f>SUM(M193)</f>
        <v>0</v>
      </c>
    </row>
    <row r="192" spans="1:13" s="3" customFormat="1" ht="16.5" customHeight="1">
      <c r="A192" s="84" t="s">
        <v>13</v>
      </c>
      <c r="B192" s="85"/>
      <c r="C192" s="86"/>
      <c r="D192" s="71"/>
      <c r="E192" s="5"/>
      <c r="F192" s="6"/>
      <c r="G192" s="7"/>
      <c r="H192" s="7"/>
      <c r="I192" s="121"/>
      <c r="J192" s="121"/>
      <c r="K192" s="92"/>
      <c r="L192" s="93"/>
      <c r="M192" s="8"/>
    </row>
    <row r="193" spans="1:13" ht="24" customHeight="1">
      <c r="A193" s="80" t="s">
        <v>96</v>
      </c>
      <c r="B193" s="81"/>
      <c r="C193" s="82"/>
      <c r="D193" s="72"/>
      <c r="E193" s="11">
        <v>241</v>
      </c>
      <c r="F193" s="10">
        <f t="shared" si="0"/>
        <v>0</v>
      </c>
      <c r="G193" s="22"/>
      <c r="H193" s="22"/>
      <c r="I193" s="127"/>
      <c r="J193" s="127"/>
      <c r="K193" s="94"/>
      <c r="L193" s="95"/>
      <c r="M193" s="23"/>
    </row>
    <row r="194" spans="1:13" s="55" customFormat="1" ht="24.75" customHeight="1">
      <c r="A194" s="87" t="s">
        <v>97</v>
      </c>
      <c r="B194" s="88"/>
      <c r="C194" s="89"/>
      <c r="D194" s="70"/>
      <c r="E194" s="9">
        <v>260</v>
      </c>
      <c r="F194" s="10">
        <f>SUM(F196:F197)</f>
        <v>0</v>
      </c>
      <c r="G194" s="10">
        <f>SUM(G196:G197)</f>
        <v>0</v>
      </c>
      <c r="H194" s="10">
        <f>SUM(H196:H197)</f>
        <v>0</v>
      </c>
      <c r="I194" s="120">
        <f>SUM(I196:J197)</f>
        <v>0</v>
      </c>
      <c r="J194" s="120"/>
      <c r="K194" s="90">
        <f>SUM(K196:K197)</f>
        <v>0</v>
      </c>
      <c r="L194" s="91"/>
      <c r="M194" s="14">
        <f>SUM(M196:M197)</f>
        <v>0</v>
      </c>
    </row>
    <row r="195" spans="1:13" s="3" customFormat="1" ht="16.5" customHeight="1">
      <c r="A195" s="84" t="s">
        <v>13</v>
      </c>
      <c r="B195" s="85"/>
      <c r="C195" s="86"/>
      <c r="D195" s="71"/>
      <c r="E195" s="5"/>
      <c r="F195" s="6"/>
      <c r="G195" s="7"/>
      <c r="H195" s="7"/>
      <c r="I195" s="121"/>
      <c r="J195" s="121"/>
      <c r="K195" s="92"/>
      <c r="L195" s="93"/>
      <c r="M195" s="8"/>
    </row>
    <row r="196" spans="1:13" ht="24.75" customHeight="1">
      <c r="A196" s="80" t="s">
        <v>98</v>
      </c>
      <c r="B196" s="81"/>
      <c r="C196" s="82"/>
      <c r="D196" s="72"/>
      <c r="E196" s="11">
        <v>262</v>
      </c>
      <c r="F196" s="10">
        <f t="shared" si="0"/>
        <v>0</v>
      </c>
      <c r="G196" s="22"/>
      <c r="H196" s="22"/>
      <c r="I196" s="127"/>
      <c r="J196" s="127"/>
      <c r="K196" s="94"/>
      <c r="L196" s="95"/>
      <c r="M196" s="23"/>
    </row>
    <row r="197" spans="1:13" ht="30.75" customHeight="1">
      <c r="A197" s="80" t="s">
        <v>99</v>
      </c>
      <c r="B197" s="81"/>
      <c r="C197" s="82"/>
      <c r="D197" s="72"/>
      <c r="E197" s="11">
        <v>263</v>
      </c>
      <c r="F197" s="10">
        <f t="shared" si="0"/>
        <v>0</v>
      </c>
      <c r="G197" s="22"/>
      <c r="H197" s="22"/>
      <c r="I197" s="127"/>
      <c r="J197" s="127"/>
      <c r="K197" s="94"/>
      <c r="L197" s="95"/>
      <c r="M197" s="23"/>
    </row>
    <row r="198" spans="1:13" s="55" customFormat="1" ht="24.75" customHeight="1">
      <c r="A198" s="87" t="s">
        <v>119</v>
      </c>
      <c r="B198" s="88"/>
      <c r="C198" s="89"/>
      <c r="D198" s="70"/>
      <c r="E198" s="9">
        <v>290</v>
      </c>
      <c r="F198" s="10" t="e">
        <f>SUM(F200:F204)</f>
        <v>#REF!</v>
      </c>
      <c r="G198" s="10" t="e">
        <f>SUM(G200:G204)</f>
        <v>#REF!</v>
      </c>
      <c r="H198" s="10" t="e">
        <f>SUM(H200:H204)</f>
        <v>#REF!</v>
      </c>
      <c r="I198" s="120">
        <f>SUM(I200:J204)</f>
        <v>0</v>
      </c>
      <c r="J198" s="120"/>
      <c r="K198" s="90" t="e">
        <f>SUM(K200:L204)</f>
        <v>#REF!</v>
      </c>
      <c r="L198" s="91"/>
      <c r="M198" s="14" t="e">
        <f>SUM(M200:M204)</f>
        <v>#REF!</v>
      </c>
    </row>
    <row r="199" spans="1:13" s="56" customFormat="1" ht="16.5" customHeight="1">
      <c r="A199" s="84" t="s">
        <v>13</v>
      </c>
      <c r="B199" s="85"/>
      <c r="C199" s="86"/>
      <c r="D199" s="71"/>
      <c r="E199" s="5"/>
      <c r="F199" s="6"/>
      <c r="G199" s="6"/>
      <c r="H199" s="6"/>
      <c r="I199" s="118"/>
      <c r="J199" s="119"/>
      <c r="K199" s="118"/>
      <c r="L199" s="119"/>
      <c r="M199" s="12"/>
    </row>
    <row r="200" spans="1:13" s="55" customFormat="1" ht="24.75" customHeight="1" hidden="1">
      <c r="A200" s="80" t="s">
        <v>120</v>
      </c>
      <c r="B200" s="81"/>
      <c r="C200" s="82"/>
      <c r="D200" s="72">
        <v>851</v>
      </c>
      <c r="E200" s="11"/>
      <c r="F200" s="10" t="e">
        <f t="shared" si="0"/>
        <v>#REF!</v>
      </c>
      <c r="G200" s="22" t="e">
        <f>#REF!</f>
        <v>#REF!</v>
      </c>
      <c r="H200" s="22" t="e">
        <f>#REF!+#REF!+#REF!</f>
        <v>#REF!</v>
      </c>
      <c r="I200" s="94">
        <v>0</v>
      </c>
      <c r="J200" s="95"/>
      <c r="K200" s="94" t="e">
        <f>#REF!</f>
        <v>#REF!</v>
      </c>
      <c r="L200" s="95"/>
      <c r="M200" s="23" t="e">
        <f>#REF!</f>
        <v>#REF!</v>
      </c>
    </row>
    <row r="201" spans="1:13" s="55" customFormat="1" ht="24.75" customHeight="1">
      <c r="A201" s="80" t="s">
        <v>190</v>
      </c>
      <c r="B201" s="81"/>
      <c r="C201" s="82"/>
      <c r="D201" s="72">
        <v>851</v>
      </c>
      <c r="E201" s="11"/>
      <c r="F201" s="10" t="e">
        <f t="shared" si="0"/>
        <v>#REF!</v>
      </c>
      <c r="G201" s="22" t="e">
        <f>#REF!</f>
        <v>#REF!</v>
      </c>
      <c r="H201" s="22" t="e">
        <f>#REF!+#REF!+#REF!</f>
        <v>#REF!</v>
      </c>
      <c r="I201" s="94">
        <v>0</v>
      </c>
      <c r="J201" s="95"/>
      <c r="K201" s="94" t="e">
        <f>#REF!</f>
        <v>#REF!</v>
      </c>
      <c r="L201" s="95"/>
      <c r="M201" s="23" t="e">
        <f>#REF!</f>
        <v>#REF!</v>
      </c>
    </row>
    <row r="202" spans="1:13" s="55" customFormat="1" ht="24.75" customHeight="1">
      <c r="A202" s="78" t="s">
        <v>191</v>
      </c>
      <c r="B202" s="79"/>
      <c r="C202" s="79"/>
      <c r="D202" s="72">
        <v>852</v>
      </c>
      <c r="E202" s="11"/>
      <c r="F202" s="10">
        <v>43600</v>
      </c>
      <c r="G202" s="22"/>
      <c r="H202" s="22"/>
      <c r="I202" s="76"/>
      <c r="J202" s="77"/>
      <c r="K202" s="76">
        <v>43600</v>
      </c>
      <c r="L202" s="77"/>
      <c r="M202" s="23"/>
    </row>
    <row r="203" spans="1:13" s="55" customFormat="1" ht="24.75" customHeight="1">
      <c r="A203" s="78" t="s">
        <v>192</v>
      </c>
      <c r="B203" s="79"/>
      <c r="C203" s="79"/>
      <c r="D203" s="72">
        <v>853</v>
      </c>
      <c r="E203" s="11"/>
      <c r="F203" s="10">
        <v>15000</v>
      </c>
      <c r="G203" s="22"/>
      <c r="H203" s="22"/>
      <c r="I203" s="76"/>
      <c r="J203" s="77"/>
      <c r="K203" s="76">
        <v>15000</v>
      </c>
      <c r="L203" s="77"/>
      <c r="M203" s="23"/>
    </row>
    <row r="204" spans="1:13" s="55" customFormat="1" ht="40.5" customHeight="1">
      <c r="A204" s="111" t="s">
        <v>193</v>
      </c>
      <c r="B204" s="112"/>
      <c r="C204" s="113"/>
      <c r="D204" s="72">
        <v>244</v>
      </c>
      <c r="E204" s="11"/>
      <c r="F204" s="10" t="e">
        <f t="shared" si="0"/>
        <v>#REF!</v>
      </c>
      <c r="G204" s="22" t="e">
        <f>#REF!+#REF!+#REF!+#REF!</f>
        <v>#REF!</v>
      </c>
      <c r="H204" s="22" t="e">
        <f>#REF!+#REF!+#REF!+#REF!+#REF!+#REF!+#REF!+#REF!+#REF!+#REF!+#REF!+#REF!</f>
        <v>#REF!</v>
      </c>
      <c r="I204" s="94">
        <v>0</v>
      </c>
      <c r="J204" s="95"/>
      <c r="K204" s="94">
        <v>15800</v>
      </c>
      <c r="L204" s="95"/>
      <c r="M204" s="23" t="e">
        <f>#REF!+#REF!+#REF!+#REF!</f>
        <v>#REF!</v>
      </c>
    </row>
    <row r="205" spans="1:13" s="55" customFormat="1" ht="24.75" customHeight="1">
      <c r="A205" s="87" t="s">
        <v>100</v>
      </c>
      <c r="B205" s="88"/>
      <c r="C205" s="89"/>
      <c r="D205" s="70"/>
      <c r="E205" s="9">
        <v>300</v>
      </c>
      <c r="F205" s="10" t="e">
        <f>SUM(F207:F210)</f>
        <v>#REF!</v>
      </c>
      <c r="G205" s="10" t="e">
        <f>SUM(G207:G210)</f>
        <v>#REF!</v>
      </c>
      <c r="H205" s="10" t="e">
        <f>SUM(H207:H210)</f>
        <v>#REF!</v>
      </c>
      <c r="I205" s="120">
        <f>SUM(I207:J210)</f>
        <v>0</v>
      </c>
      <c r="J205" s="120"/>
      <c r="K205" s="90" t="e">
        <f>SUM(K207:K210)</f>
        <v>#REF!</v>
      </c>
      <c r="L205" s="91"/>
      <c r="M205" s="14" t="e">
        <f>SUM(M207:M210)</f>
        <v>#REF!</v>
      </c>
    </row>
    <row r="206" spans="1:13" s="3" customFormat="1" ht="16.5" customHeight="1">
      <c r="A206" s="84" t="s">
        <v>13</v>
      </c>
      <c r="B206" s="85"/>
      <c r="C206" s="86"/>
      <c r="D206" s="71"/>
      <c r="E206" s="5"/>
      <c r="F206" s="6"/>
      <c r="G206" s="7"/>
      <c r="H206" s="7"/>
      <c r="I206" s="121"/>
      <c r="J206" s="121"/>
      <c r="K206" s="92"/>
      <c r="L206" s="93"/>
      <c r="M206" s="8"/>
    </row>
    <row r="207" spans="1:13" ht="24.75" customHeight="1">
      <c r="A207" s="80" t="s">
        <v>101</v>
      </c>
      <c r="B207" s="81"/>
      <c r="C207" s="82"/>
      <c r="D207" s="72">
        <v>244</v>
      </c>
      <c r="E207" s="11">
        <v>310</v>
      </c>
      <c r="F207" s="10" t="e">
        <f t="shared" si="0"/>
        <v>#REF!</v>
      </c>
      <c r="G207" s="22" t="e">
        <f>#REF!</f>
        <v>#REF!</v>
      </c>
      <c r="H207" s="22" t="s">
        <v>188</v>
      </c>
      <c r="I207" s="127">
        <v>0</v>
      </c>
      <c r="J207" s="127"/>
      <c r="K207" s="94" t="e">
        <f>#REF!</f>
        <v>#REF!</v>
      </c>
      <c r="L207" s="95"/>
      <c r="M207" s="23" t="e">
        <f>#REF!</f>
        <v>#REF!</v>
      </c>
    </row>
    <row r="208" spans="1:13" ht="24.75" customHeight="1">
      <c r="A208" s="80" t="s">
        <v>102</v>
      </c>
      <c r="B208" s="81"/>
      <c r="C208" s="82"/>
      <c r="D208" s="72"/>
      <c r="E208" s="11">
        <v>320</v>
      </c>
      <c r="F208" s="10">
        <f t="shared" si="0"/>
        <v>0</v>
      </c>
      <c r="G208" s="22"/>
      <c r="H208" s="22"/>
      <c r="I208" s="127"/>
      <c r="J208" s="127"/>
      <c r="K208" s="94"/>
      <c r="L208" s="95"/>
      <c r="M208" s="23"/>
    </row>
    <row r="209" spans="1:13" ht="24.75" customHeight="1">
      <c r="A209" s="80" t="s">
        <v>103</v>
      </c>
      <c r="B209" s="81"/>
      <c r="C209" s="82"/>
      <c r="D209" s="72"/>
      <c r="E209" s="11">
        <v>330</v>
      </c>
      <c r="F209" s="10">
        <f t="shared" si="0"/>
        <v>0</v>
      </c>
      <c r="G209" s="22"/>
      <c r="H209" s="22"/>
      <c r="I209" s="127"/>
      <c r="J209" s="127"/>
      <c r="K209" s="94"/>
      <c r="L209" s="95"/>
      <c r="M209" s="23"/>
    </row>
    <row r="210" spans="1:13" ht="24.75" customHeight="1">
      <c r="A210" s="80" t="s">
        <v>104</v>
      </c>
      <c r="B210" s="81"/>
      <c r="C210" s="82"/>
      <c r="D210" s="72">
        <v>244</v>
      </c>
      <c r="E210" s="11">
        <v>340</v>
      </c>
      <c r="F210" s="10" t="e">
        <f t="shared" si="0"/>
        <v>#REF!</v>
      </c>
      <c r="G210" s="22" t="e">
        <f>#REF!</f>
        <v>#REF!</v>
      </c>
      <c r="H210" s="22" t="e">
        <f>#REF!+#REF!+#REF!</f>
        <v>#REF!</v>
      </c>
      <c r="I210" s="127">
        <v>0</v>
      </c>
      <c r="J210" s="127"/>
      <c r="K210" s="94" t="e">
        <f>#REF!</f>
        <v>#REF!</v>
      </c>
      <c r="L210" s="95"/>
      <c r="M210" s="23" t="e">
        <f>#REF!</f>
        <v>#REF!</v>
      </c>
    </row>
    <row r="211" spans="1:13" s="55" customFormat="1" ht="24.75" customHeight="1">
      <c r="A211" s="87" t="s">
        <v>105</v>
      </c>
      <c r="B211" s="88"/>
      <c r="C211" s="89"/>
      <c r="D211" s="70"/>
      <c r="E211" s="9">
        <v>500</v>
      </c>
      <c r="F211" s="10">
        <f>SUM(F213:F214)</f>
        <v>0</v>
      </c>
      <c r="G211" s="10">
        <f>SUM(G213:G214)</f>
        <v>0</v>
      </c>
      <c r="H211" s="10">
        <f>SUM(H213:H214)</f>
        <v>0</v>
      </c>
      <c r="I211" s="120">
        <f>SUM(I213:J214)</f>
        <v>0</v>
      </c>
      <c r="J211" s="120"/>
      <c r="K211" s="90">
        <f>SUM(K213:K214)</f>
        <v>0</v>
      </c>
      <c r="L211" s="91"/>
      <c r="M211" s="14">
        <f>SUM(M213:M214)</f>
        <v>0</v>
      </c>
    </row>
    <row r="212" spans="1:13" s="3" customFormat="1" ht="16.5" customHeight="1">
      <c r="A212" s="84" t="s">
        <v>13</v>
      </c>
      <c r="B212" s="85"/>
      <c r="C212" s="86"/>
      <c r="D212" s="71"/>
      <c r="E212" s="5"/>
      <c r="F212" s="6"/>
      <c r="G212" s="7"/>
      <c r="H212" s="7"/>
      <c r="I212" s="121"/>
      <c r="J212" s="121"/>
      <c r="K212" s="92"/>
      <c r="L212" s="93"/>
      <c r="M212" s="8"/>
    </row>
    <row r="213" spans="1:13" ht="31.5" customHeight="1">
      <c r="A213" s="80" t="s">
        <v>106</v>
      </c>
      <c r="B213" s="81"/>
      <c r="C213" s="82"/>
      <c r="D213" s="72"/>
      <c r="E213" s="11">
        <v>520</v>
      </c>
      <c r="F213" s="10">
        <f t="shared" si="0"/>
        <v>0</v>
      </c>
      <c r="G213" s="22"/>
      <c r="H213" s="22"/>
      <c r="I213" s="127"/>
      <c r="J213" s="127"/>
      <c r="K213" s="94"/>
      <c r="L213" s="95"/>
      <c r="M213" s="23"/>
    </row>
    <row r="214" spans="1:13" ht="24.75" customHeight="1">
      <c r="A214" s="80" t="s">
        <v>107</v>
      </c>
      <c r="B214" s="81"/>
      <c r="C214" s="82"/>
      <c r="D214" s="72"/>
      <c r="E214" s="11">
        <v>530</v>
      </c>
      <c r="F214" s="10">
        <f t="shared" si="0"/>
        <v>0</v>
      </c>
      <c r="G214" s="22"/>
      <c r="H214" s="22"/>
      <c r="I214" s="127"/>
      <c r="J214" s="127"/>
      <c r="K214" s="94"/>
      <c r="L214" s="95"/>
      <c r="M214" s="23"/>
    </row>
    <row r="215" spans="1:13" ht="24.75" customHeight="1">
      <c r="A215" s="171" t="s">
        <v>108</v>
      </c>
      <c r="B215" s="172"/>
      <c r="C215" s="172"/>
      <c r="D215" s="73"/>
      <c r="E215" s="256"/>
      <c r="F215" s="256"/>
      <c r="G215" s="256"/>
      <c r="H215" s="256"/>
      <c r="I215" s="256"/>
      <c r="J215" s="256"/>
      <c r="K215" s="256"/>
      <c r="L215" s="256"/>
      <c r="M215" s="257"/>
    </row>
    <row r="216" spans="1:13" ht="24.75" customHeight="1">
      <c r="A216" s="171" t="s">
        <v>109</v>
      </c>
      <c r="B216" s="172"/>
      <c r="C216" s="172"/>
      <c r="D216" s="74"/>
      <c r="E216" s="57"/>
      <c r="F216" s="57"/>
      <c r="G216" s="57"/>
      <c r="H216" s="57"/>
      <c r="I216" s="236"/>
      <c r="J216" s="236"/>
      <c r="K216" s="236"/>
      <c r="L216" s="236"/>
      <c r="M216" s="57"/>
    </row>
    <row r="217" spans="1:13" ht="24.75" customHeight="1" thickBot="1">
      <c r="A217" s="169" t="s">
        <v>110</v>
      </c>
      <c r="B217" s="170"/>
      <c r="C217" s="170"/>
      <c r="D217" s="75"/>
      <c r="E217" s="58"/>
      <c r="F217" s="58"/>
      <c r="G217" s="58"/>
      <c r="H217" s="58"/>
      <c r="I217" s="238"/>
      <c r="J217" s="238"/>
      <c r="K217" s="238"/>
      <c r="L217" s="238"/>
      <c r="M217" s="58"/>
    </row>
    <row r="218" spans="1:13" ht="14.25">
      <c r="A218" s="28"/>
      <c r="B218" s="18"/>
      <c r="C218" s="18"/>
      <c r="D218" s="18"/>
      <c r="E218" s="18"/>
      <c r="F218" s="18"/>
      <c r="G218" s="18"/>
      <c r="H218" s="237"/>
      <c r="I218" s="237"/>
      <c r="J218" s="18"/>
      <c r="K218" s="18"/>
      <c r="L218" s="18"/>
      <c r="M218" s="18"/>
    </row>
    <row r="219" spans="1:13" ht="14.25">
      <c r="A219" s="28"/>
      <c r="B219" s="18"/>
      <c r="C219" s="18"/>
      <c r="D219" s="18"/>
      <c r="E219" s="18"/>
      <c r="F219" s="18"/>
      <c r="G219" s="18"/>
      <c r="H219" s="59"/>
      <c r="I219" s="59"/>
      <c r="J219" s="18"/>
      <c r="K219" s="18"/>
      <c r="L219" s="18"/>
      <c r="M219" s="18"/>
    </row>
    <row r="220" spans="1:13" ht="14.25">
      <c r="A220" s="28" t="s">
        <v>123</v>
      </c>
      <c r="B220" s="18"/>
      <c r="C220" s="18"/>
      <c r="D220" s="18"/>
      <c r="E220" s="20"/>
      <c r="F220" s="60"/>
      <c r="G220" s="61"/>
      <c r="H220" s="234" t="s">
        <v>162</v>
      </c>
      <c r="I220" s="234"/>
      <c r="J220" s="234"/>
      <c r="K220" s="18"/>
      <c r="L220" s="18"/>
      <c r="M220" s="18"/>
    </row>
    <row r="221" spans="1:13" ht="16.5" customHeight="1">
      <c r="A221" s="28"/>
      <c r="B221" s="18"/>
      <c r="C221" s="18"/>
      <c r="D221" s="18"/>
      <c r="E221" s="235" t="s">
        <v>124</v>
      </c>
      <c r="F221" s="235"/>
      <c r="G221" s="18"/>
      <c r="H221" s="235" t="s">
        <v>147</v>
      </c>
      <c r="I221" s="235"/>
      <c r="J221" s="235"/>
      <c r="K221" s="18"/>
      <c r="L221" s="18"/>
      <c r="M221" s="18"/>
    </row>
    <row r="222" spans="1:13" ht="16.5" customHeight="1">
      <c r="A222" s="28"/>
      <c r="B222" s="18"/>
      <c r="C222" s="18"/>
      <c r="D222" s="18"/>
      <c r="E222" s="62"/>
      <c r="F222" s="62"/>
      <c r="G222" s="18"/>
      <c r="H222" s="62"/>
      <c r="I222" s="62"/>
      <c r="J222" s="62"/>
      <c r="K222" s="18"/>
      <c r="L222" s="18"/>
      <c r="M222" s="18"/>
    </row>
    <row r="223" spans="1:13" ht="15" customHeight="1">
      <c r="A223" s="28" t="s">
        <v>125</v>
      </c>
      <c r="B223" s="18"/>
      <c r="C223" s="18"/>
      <c r="D223" s="18"/>
      <c r="E223" s="21"/>
      <c r="F223" s="21"/>
      <c r="G223" s="61"/>
      <c r="H223" s="234" t="s">
        <v>163</v>
      </c>
      <c r="I223" s="234"/>
      <c r="J223" s="234"/>
      <c r="K223" s="18"/>
      <c r="L223" s="18"/>
      <c r="M223" s="18"/>
    </row>
    <row r="224" spans="1:13" ht="15" customHeight="1">
      <c r="A224" s="63"/>
      <c r="B224" s="18"/>
      <c r="C224" s="18"/>
      <c r="D224" s="18"/>
      <c r="E224" s="235" t="s">
        <v>124</v>
      </c>
      <c r="F224" s="235"/>
      <c r="G224" s="18"/>
      <c r="H224" s="235" t="s">
        <v>147</v>
      </c>
      <c r="I224" s="235"/>
      <c r="J224" s="235"/>
      <c r="K224" s="18"/>
      <c r="L224" s="18"/>
      <c r="M224" s="18"/>
    </row>
    <row r="225" spans="2:13" ht="12.75">
      <c r="B225" s="18"/>
      <c r="C225" s="18"/>
      <c r="D225" s="18"/>
      <c r="E225" s="18"/>
      <c r="F225" s="18"/>
      <c r="G225" s="18"/>
      <c r="H225" s="125"/>
      <c r="I225" s="125"/>
      <c r="J225" s="18"/>
      <c r="K225" s="18"/>
      <c r="L225" s="18"/>
      <c r="M225" s="18"/>
    </row>
    <row r="226" spans="1:13" ht="14.25">
      <c r="A226" s="16">
        <v>8354722449</v>
      </c>
      <c r="B226" s="18"/>
      <c r="C226" s="18"/>
      <c r="D226" s="18"/>
      <c r="E226" s="233"/>
      <c r="F226" s="233"/>
      <c r="G226" s="233"/>
      <c r="H226" s="233"/>
      <c r="I226" s="233"/>
      <c r="J226" s="18"/>
      <c r="K226" s="18"/>
      <c r="L226" s="18"/>
      <c r="M226" s="18"/>
    </row>
    <row r="227" spans="2:13" ht="12.75">
      <c r="B227" s="18"/>
      <c r="C227" s="18"/>
      <c r="D227" s="18"/>
      <c r="E227" s="18"/>
      <c r="F227" s="18"/>
      <c r="G227" s="18"/>
      <c r="H227" s="125"/>
      <c r="I227" s="125"/>
      <c r="J227" s="18"/>
      <c r="K227" s="18"/>
      <c r="L227" s="18"/>
      <c r="M227" s="18"/>
    </row>
    <row r="228" spans="1:13" ht="14.25">
      <c r="A228" s="28"/>
      <c r="B228" s="18"/>
      <c r="C228" s="18"/>
      <c r="D228" s="18"/>
      <c r="E228" s="18"/>
      <c r="F228" s="18"/>
      <c r="G228" s="18"/>
      <c r="H228" s="125"/>
      <c r="I228" s="125"/>
      <c r="J228" s="18"/>
      <c r="K228" s="18"/>
      <c r="L228" s="18"/>
      <c r="M228" s="18"/>
    </row>
    <row r="229" spans="1:13" ht="12.7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</row>
    <row r="230" ht="15.75">
      <c r="A230" s="30"/>
    </row>
  </sheetData>
  <sheetProtection/>
  <mergeCells count="451">
    <mergeCell ref="A46:M46"/>
    <mergeCell ref="A29:M29"/>
    <mergeCell ref="A30:M30"/>
    <mergeCell ref="A31:M31"/>
    <mergeCell ref="A38:M38"/>
    <mergeCell ref="A32:M32"/>
    <mergeCell ref="A33:M33"/>
    <mergeCell ref="A37:M37"/>
    <mergeCell ref="A34:M34"/>
    <mergeCell ref="A36:M36"/>
    <mergeCell ref="A165:F165"/>
    <mergeCell ref="A52:M52"/>
    <mergeCell ref="A43:M43"/>
    <mergeCell ref="A39:M39"/>
    <mergeCell ref="A50:M50"/>
    <mergeCell ref="A40:M40"/>
    <mergeCell ref="A44:M44"/>
    <mergeCell ref="A45:M45"/>
    <mergeCell ref="A49:M49"/>
    <mergeCell ref="A51:M51"/>
    <mergeCell ref="A152:F152"/>
    <mergeCell ref="A162:F162"/>
    <mergeCell ref="A160:F160"/>
    <mergeCell ref="A161:F161"/>
    <mergeCell ref="A159:F159"/>
    <mergeCell ref="A154:F154"/>
    <mergeCell ref="A158:F158"/>
    <mergeCell ref="A156:F156"/>
    <mergeCell ref="A157:F157"/>
    <mergeCell ref="A144:F144"/>
    <mergeCell ref="H144:M144"/>
    <mergeCell ref="H153:M153"/>
    <mergeCell ref="A150:F150"/>
    <mergeCell ref="A151:F151"/>
    <mergeCell ref="A145:F145"/>
    <mergeCell ref="A147:F147"/>
    <mergeCell ref="A146:F146"/>
    <mergeCell ref="H145:M145"/>
    <mergeCell ref="H146:M146"/>
    <mergeCell ref="I208:J208"/>
    <mergeCell ref="B19:E19"/>
    <mergeCell ref="H160:M160"/>
    <mergeCell ref="H161:M161"/>
    <mergeCell ref="H162:M162"/>
    <mergeCell ref="H152:M152"/>
    <mergeCell ref="H154:M154"/>
    <mergeCell ref="H157:M157"/>
    <mergeCell ref="H155:M155"/>
    <mergeCell ref="H156:M156"/>
    <mergeCell ref="I209:J209"/>
    <mergeCell ref="I210:J210"/>
    <mergeCell ref="K216:L216"/>
    <mergeCell ref="K217:L217"/>
    <mergeCell ref="E215:M215"/>
    <mergeCell ref="K213:L213"/>
    <mergeCell ref="K214:L214"/>
    <mergeCell ref="K210:L210"/>
    <mergeCell ref="I213:J213"/>
    <mergeCell ref="I214:J214"/>
    <mergeCell ref="K183:L183"/>
    <mergeCell ref="H167:M167"/>
    <mergeCell ref="H168:M168"/>
    <mergeCell ref="I183:J183"/>
    <mergeCell ref="H172:M172"/>
    <mergeCell ref="H170:M170"/>
    <mergeCell ref="K178:L178"/>
    <mergeCell ref="F19:I19"/>
    <mergeCell ref="J19:M19"/>
    <mergeCell ref="J17:M18"/>
    <mergeCell ref="J5:K5"/>
    <mergeCell ref="F17:I18"/>
    <mergeCell ref="F13:I13"/>
    <mergeCell ref="J13:M13"/>
    <mergeCell ref="G6:M6"/>
    <mergeCell ref="F15:I15"/>
    <mergeCell ref="J15:M15"/>
    <mergeCell ref="J4:K4"/>
    <mergeCell ref="G4:H4"/>
    <mergeCell ref="G5:H5"/>
    <mergeCell ref="B20:E20"/>
    <mergeCell ref="F20:I20"/>
    <mergeCell ref="J20:M20"/>
    <mergeCell ref="B16:E16"/>
    <mergeCell ref="F16:I16"/>
    <mergeCell ref="J16:M16"/>
    <mergeCell ref="B17:E18"/>
    <mergeCell ref="A24:M24"/>
    <mergeCell ref="F22:I23"/>
    <mergeCell ref="A168:F168"/>
    <mergeCell ref="A167:F167"/>
    <mergeCell ref="A153:F153"/>
    <mergeCell ref="H158:M158"/>
    <mergeCell ref="H150:M150"/>
    <mergeCell ref="H159:M159"/>
    <mergeCell ref="H166:M166"/>
    <mergeCell ref="H164:M164"/>
    <mergeCell ref="A185:C185"/>
    <mergeCell ref="A180:C180"/>
    <mergeCell ref="A184:C184"/>
    <mergeCell ref="A174:C175"/>
    <mergeCell ref="A182:C182"/>
    <mergeCell ref="A183:C183"/>
    <mergeCell ref="A177:C177"/>
    <mergeCell ref="H220:J220"/>
    <mergeCell ref="I217:J217"/>
    <mergeCell ref="E224:F224"/>
    <mergeCell ref="A169:F169"/>
    <mergeCell ref="A186:C186"/>
    <mergeCell ref="A187:C187"/>
    <mergeCell ref="A207:C207"/>
    <mergeCell ref="I195:J195"/>
    <mergeCell ref="I189:J189"/>
    <mergeCell ref="I188:J188"/>
    <mergeCell ref="H228:I228"/>
    <mergeCell ref="I199:J199"/>
    <mergeCell ref="H218:I218"/>
    <mergeCell ref="H169:M169"/>
    <mergeCell ref="H227:I227"/>
    <mergeCell ref="H224:J224"/>
    <mergeCell ref="I200:J200"/>
    <mergeCell ref="I201:J201"/>
    <mergeCell ref="I211:J211"/>
    <mergeCell ref="H225:I225"/>
    <mergeCell ref="I198:J198"/>
    <mergeCell ref="I205:J205"/>
    <mergeCell ref="E226:I226"/>
    <mergeCell ref="I206:J206"/>
    <mergeCell ref="H223:J223"/>
    <mergeCell ref="H221:J221"/>
    <mergeCell ref="E221:F221"/>
    <mergeCell ref="I207:J207"/>
    <mergeCell ref="I216:J216"/>
    <mergeCell ref="I212:J212"/>
    <mergeCell ref="I190:J190"/>
    <mergeCell ref="I179:J179"/>
    <mergeCell ref="I180:J180"/>
    <mergeCell ref="I187:J187"/>
    <mergeCell ref="I185:J185"/>
    <mergeCell ref="I181:J181"/>
    <mergeCell ref="I182:J182"/>
    <mergeCell ref="K184:L184"/>
    <mergeCell ref="A166:F166"/>
    <mergeCell ref="A171:F171"/>
    <mergeCell ref="I186:J186"/>
    <mergeCell ref="I178:J178"/>
    <mergeCell ref="I184:J184"/>
    <mergeCell ref="G174:M174"/>
    <mergeCell ref="E174:E175"/>
    <mergeCell ref="K185:L185"/>
    <mergeCell ref="A170:F170"/>
    <mergeCell ref="K179:L179"/>
    <mergeCell ref="A173:F173"/>
    <mergeCell ref="I176:J176"/>
    <mergeCell ref="I175:J175"/>
    <mergeCell ref="I191:J191"/>
    <mergeCell ref="H171:M171"/>
    <mergeCell ref="I177:J177"/>
    <mergeCell ref="H173:M173"/>
    <mergeCell ref="K175:L175"/>
    <mergeCell ref="K176:L176"/>
    <mergeCell ref="K177:L177"/>
    <mergeCell ref="K189:L189"/>
    <mergeCell ref="K188:L188"/>
    <mergeCell ref="K190:L190"/>
    <mergeCell ref="A148:F148"/>
    <mergeCell ref="H165:M165"/>
    <mergeCell ref="A163:F163"/>
    <mergeCell ref="H151:M151"/>
    <mergeCell ref="H163:M163"/>
    <mergeCell ref="A155:F155"/>
    <mergeCell ref="A164:F164"/>
    <mergeCell ref="H147:M147"/>
    <mergeCell ref="H148:M148"/>
    <mergeCell ref="H149:M149"/>
    <mergeCell ref="A124:G124"/>
    <mergeCell ref="H124:M124"/>
    <mergeCell ref="A125:G125"/>
    <mergeCell ref="H125:M125"/>
    <mergeCell ref="H130:M130"/>
    <mergeCell ref="A137:F137"/>
    <mergeCell ref="A135:F135"/>
    <mergeCell ref="A134:F134"/>
    <mergeCell ref="A130:F130"/>
    <mergeCell ref="H132:M132"/>
    <mergeCell ref="A132:F132"/>
    <mergeCell ref="H131:M131"/>
    <mergeCell ref="H133:M133"/>
    <mergeCell ref="A126:G126"/>
    <mergeCell ref="A138:F138"/>
    <mergeCell ref="A128:G128"/>
    <mergeCell ref="H128:M128"/>
    <mergeCell ref="H135:M135"/>
    <mergeCell ref="A129:M129"/>
    <mergeCell ref="A131:F131"/>
    <mergeCell ref="A136:F136"/>
    <mergeCell ref="H134:M134"/>
    <mergeCell ref="A133:F133"/>
    <mergeCell ref="H143:M143"/>
    <mergeCell ref="H140:M140"/>
    <mergeCell ref="A141:F141"/>
    <mergeCell ref="A142:F142"/>
    <mergeCell ref="A140:F140"/>
    <mergeCell ref="H142:M142"/>
    <mergeCell ref="H141:M141"/>
    <mergeCell ref="A139:F139"/>
    <mergeCell ref="H126:M126"/>
    <mergeCell ref="A127:G127"/>
    <mergeCell ref="A122:G122"/>
    <mergeCell ref="H122:M122"/>
    <mergeCell ref="A123:G123"/>
    <mergeCell ref="H127:M127"/>
    <mergeCell ref="H139:M139"/>
    <mergeCell ref="H136:M136"/>
    <mergeCell ref="H137:M137"/>
    <mergeCell ref="H112:M112"/>
    <mergeCell ref="A119:G119"/>
    <mergeCell ref="H119:M119"/>
    <mergeCell ref="H116:M116"/>
    <mergeCell ref="H115:M115"/>
    <mergeCell ref="A114:G114"/>
    <mergeCell ref="A117:G117"/>
    <mergeCell ref="H117:M117"/>
    <mergeCell ref="H118:M118"/>
    <mergeCell ref="H123:M123"/>
    <mergeCell ref="A120:G120"/>
    <mergeCell ref="H120:M120"/>
    <mergeCell ref="A121:G121"/>
    <mergeCell ref="H121:M121"/>
    <mergeCell ref="H114:M114"/>
    <mergeCell ref="A109:G109"/>
    <mergeCell ref="H109:M109"/>
    <mergeCell ref="H98:M98"/>
    <mergeCell ref="A99:G99"/>
    <mergeCell ref="H99:M99"/>
    <mergeCell ref="H90:M90"/>
    <mergeCell ref="A95:G95"/>
    <mergeCell ref="H95:M95"/>
    <mergeCell ref="H94:M94"/>
    <mergeCell ref="H97:M97"/>
    <mergeCell ref="A113:G113"/>
    <mergeCell ref="H113:M113"/>
    <mergeCell ref="B15:E15"/>
    <mergeCell ref="H93:M93"/>
    <mergeCell ref="A84:G84"/>
    <mergeCell ref="H84:M84"/>
    <mergeCell ref="A82:G82"/>
    <mergeCell ref="H82:M82"/>
    <mergeCell ref="A88:G88"/>
    <mergeCell ref="H108:M108"/>
    <mergeCell ref="A83:G83"/>
    <mergeCell ref="H83:M83"/>
    <mergeCell ref="A87:G87"/>
    <mergeCell ref="H87:M87"/>
    <mergeCell ref="B12:E12"/>
    <mergeCell ref="F12:I12"/>
    <mergeCell ref="J12:M12"/>
    <mergeCell ref="H67:M67"/>
    <mergeCell ref="A27:M27"/>
    <mergeCell ref="A28:M28"/>
    <mergeCell ref="B22:E23"/>
    <mergeCell ref="A26:M26"/>
    <mergeCell ref="B21:E21"/>
    <mergeCell ref="A42:M42"/>
    <mergeCell ref="A14:A16"/>
    <mergeCell ref="A54:M54"/>
    <mergeCell ref="A25:M25"/>
    <mergeCell ref="F21:I21"/>
    <mergeCell ref="J21:M21"/>
    <mergeCell ref="J22:M23"/>
    <mergeCell ref="H60:M60"/>
    <mergeCell ref="A47:M47"/>
    <mergeCell ref="A48:M48"/>
    <mergeCell ref="H56:M56"/>
    <mergeCell ref="B14:E14"/>
    <mergeCell ref="F14:I14"/>
    <mergeCell ref="J14:M14"/>
    <mergeCell ref="A56:G56"/>
    <mergeCell ref="A53:M53"/>
    <mergeCell ref="A41:M41"/>
    <mergeCell ref="A217:C217"/>
    <mergeCell ref="A213:C213"/>
    <mergeCell ref="A215:C215"/>
    <mergeCell ref="A216:C216"/>
    <mergeCell ref="A214:C214"/>
    <mergeCell ref="A57:G57"/>
    <mergeCell ref="A58:G58"/>
    <mergeCell ref="A66:G66"/>
    <mergeCell ref="A106:G106"/>
    <mergeCell ref="A105:G105"/>
    <mergeCell ref="H63:M63"/>
    <mergeCell ref="A61:G61"/>
    <mergeCell ref="H62:M62"/>
    <mergeCell ref="A63:G63"/>
    <mergeCell ref="H66:M66"/>
    <mergeCell ref="H65:M65"/>
    <mergeCell ref="A77:G77"/>
    <mergeCell ref="H58:M58"/>
    <mergeCell ref="A64:G64"/>
    <mergeCell ref="A65:G65"/>
    <mergeCell ref="H64:M64"/>
    <mergeCell ref="H61:M61"/>
    <mergeCell ref="A60:G60"/>
    <mergeCell ref="A59:G59"/>
    <mergeCell ref="A62:G62"/>
    <mergeCell ref="H59:M59"/>
    <mergeCell ref="A78:G78"/>
    <mergeCell ref="H78:M78"/>
    <mergeCell ref="H88:M88"/>
    <mergeCell ref="H68:M68"/>
    <mergeCell ref="H69:M69"/>
    <mergeCell ref="A98:G98"/>
    <mergeCell ref="A68:G68"/>
    <mergeCell ref="A85:G85"/>
    <mergeCell ref="A86:G86"/>
    <mergeCell ref="A90:G90"/>
    <mergeCell ref="K205:L205"/>
    <mergeCell ref="A72:G72"/>
    <mergeCell ref="A116:G116"/>
    <mergeCell ref="A100:G100"/>
    <mergeCell ref="A103:G103"/>
    <mergeCell ref="A107:G107"/>
    <mergeCell ref="A115:G115"/>
    <mergeCell ref="I196:J196"/>
    <mergeCell ref="I197:J197"/>
    <mergeCell ref="H80:M80"/>
    <mergeCell ref="H75:M75"/>
    <mergeCell ref="A81:G81"/>
    <mergeCell ref="H81:M81"/>
    <mergeCell ref="A76:G76"/>
    <mergeCell ref="H76:M76"/>
    <mergeCell ref="A91:G91"/>
    <mergeCell ref="H77:M77"/>
    <mergeCell ref="A79:G79"/>
    <mergeCell ref="H79:M79"/>
    <mergeCell ref="A80:G80"/>
    <mergeCell ref="H89:M89"/>
    <mergeCell ref="A199:C199"/>
    <mergeCell ref="A198:C198"/>
    <mergeCell ref="A196:C196"/>
    <mergeCell ref="A193:C193"/>
    <mergeCell ref="A181:C181"/>
    <mergeCell ref="A188:C188"/>
    <mergeCell ref="A189:C189"/>
    <mergeCell ref="H105:M105"/>
    <mergeCell ref="H107:M107"/>
    <mergeCell ref="H101:M101"/>
    <mergeCell ref="H102:M102"/>
    <mergeCell ref="H103:M103"/>
    <mergeCell ref="H92:M92"/>
    <mergeCell ref="H96:M96"/>
    <mergeCell ref="H104:M104"/>
    <mergeCell ref="A200:C200"/>
    <mergeCell ref="A192:C192"/>
    <mergeCell ref="A197:C197"/>
    <mergeCell ref="A110:G110"/>
    <mergeCell ref="A118:G118"/>
    <mergeCell ref="H106:M106"/>
    <mergeCell ref="H110:M110"/>
    <mergeCell ref="A108:G108"/>
    <mergeCell ref="A111:G111"/>
    <mergeCell ref="H111:M111"/>
    <mergeCell ref="G2:M2"/>
    <mergeCell ref="A35:M35"/>
    <mergeCell ref="F9:I9"/>
    <mergeCell ref="J9:M9"/>
    <mergeCell ref="B10:E10"/>
    <mergeCell ref="A71:G71"/>
    <mergeCell ref="H70:M70"/>
    <mergeCell ref="A67:G67"/>
    <mergeCell ref="A69:G69"/>
    <mergeCell ref="A70:G70"/>
    <mergeCell ref="K192:L192"/>
    <mergeCell ref="F10:I10"/>
    <mergeCell ref="J10:M10"/>
    <mergeCell ref="B9:E9"/>
    <mergeCell ref="A11:E11"/>
    <mergeCell ref="B13:E13"/>
    <mergeCell ref="J11:M11"/>
    <mergeCell ref="A112:G112"/>
    <mergeCell ref="A143:F143"/>
    <mergeCell ref="A172:F172"/>
    <mergeCell ref="A55:M55"/>
    <mergeCell ref="H57:M57"/>
    <mergeCell ref="H86:M86"/>
    <mergeCell ref="H72:M72"/>
    <mergeCell ref="A73:G73"/>
    <mergeCell ref="H71:M71"/>
    <mergeCell ref="A74:G74"/>
    <mergeCell ref="H73:M73"/>
    <mergeCell ref="H74:M74"/>
    <mergeCell ref="A75:G75"/>
    <mergeCell ref="I192:J192"/>
    <mergeCell ref="A7:M7"/>
    <mergeCell ref="A8:M8"/>
    <mergeCell ref="K186:L186"/>
    <mergeCell ref="K187:L187"/>
    <mergeCell ref="K180:L180"/>
    <mergeCell ref="K181:L181"/>
    <mergeCell ref="H85:M85"/>
    <mergeCell ref="F11:I11"/>
    <mergeCell ref="K182:L182"/>
    <mergeCell ref="K193:L193"/>
    <mergeCell ref="K196:L196"/>
    <mergeCell ref="K195:L195"/>
    <mergeCell ref="K194:L194"/>
    <mergeCell ref="A205:C205"/>
    <mergeCell ref="A201:C201"/>
    <mergeCell ref="K204:L204"/>
    <mergeCell ref="I194:J194"/>
    <mergeCell ref="I193:J193"/>
    <mergeCell ref="A194:C194"/>
    <mergeCell ref="K206:L206"/>
    <mergeCell ref="A204:C204"/>
    <mergeCell ref="H100:M100"/>
    <mergeCell ref="H91:M91"/>
    <mergeCell ref="K201:L201"/>
    <mergeCell ref="I204:J204"/>
    <mergeCell ref="K197:L197"/>
    <mergeCell ref="K198:L198"/>
    <mergeCell ref="K199:L199"/>
    <mergeCell ref="K200:L200"/>
    <mergeCell ref="K191:L191"/>
    <mergeCell ref="A102:G102"/>
    <mergeCell ref="A89:G89"/>
    <mergeCell ref="A92:G92"/>
    <mergeCell ref="A93:G93"/>
    <mergeCell ref="A97:G97"/>
    <mergeCell ref="A94:G94"/>
    <mergeCell ref="A191:C191"/>
    <mergeCell ref="A190:C190"/>
    <mergeCell ref="A104:G104"/>
    <mergeCell ref="A209:C209"/>
    <mergeCell ref="A101:G101"/>
    <mergeCell ref="A96:G96"/>
    <mergeCell ref="A206:C206"/>
    <mergeCell ref="F174:F175"/>
    <mergeCell ref="A195:C195"/>
    <mergeCell ref="A178:C178"/>
    <mergeCell ref="A149:F149"/>
    <mergeCell ref="A176:C176"/>
    <mergeCell ref="A179:C179"/>
    <mergeCell ref="A210:C210"/>
    <mergeCell ref="H138:M138"/>
    <mergeCell ref="A212:C212"/>
    <mergeCell ref="A211:C211"/>
    <mergeCell ref="K211:L211"/>
    <mergeCell ref="K212:L212"/>
    <mergeCell ref="A208:C208"/>
    <mergeCell ref="K208:L208"/>
    <mergeCell ref="K207:L207"/>
    <mergeCell ref="K209:L209"/>
  </mergeCells>
  <printOptions/>
  <pageMargins left="0.54" right="0.3" top="0.55" bottom="0.5905511811023623" header="0.5118110236220472" footer="0.31496062992125984"/>
  <pageSetup fitToHeight="4" horizontalDpi="600" verticalDpi="600" orientation="portrait" paperSize="9" scale="50" r:id="rId1"/>
  <rowBreaks count="3" manualBreakCount="3">
    <brk id="54" max="11" man="1"/>
    <brk id="113" max="11" man="1"/>
    <brk id="1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culture42</dc:creator>
  <cp:keywords/>
  <dc:description/>
  <cp:lastModifiedBy>Владимир</cp:lastModifiedBy>
  <cp:lastPrinted>2016-08-15T10:42:33Z</cp:lastPrinted>
  <dcterms:created xsi:type="dcterms:W3CDTF">2011-01-14T13:26:53Z</dcterms:created>
  <dcterms:modified xsi:type="dcterms:W3CDTF">2016-12-26T14:04:38Z</dcterms:modified>
  <cp:category/>
  <cp:version/>
  <cp:contentType/>
  <cp:contentStatus/>
</cp:coreProperties>
</file>